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25" activeTab="0"/>
  </bookViews>
  <sheets>
    <sheet name="Data" sheetId="1" r:id="rId1"/>
    <sheet name="Sammanställning" sheetId="2" r:id="rId2"/>
    <sheet name="Nuvarande tävling" sheetId="3" r:id="rId3"/>
    <sheet name="PPG-Graf" sheetId="4" r:id="rId4"/>
    <sheet name="PPG-Data" sheetId="5" r:id="rId5"/>
  </sheets>
  <definedNames>
    <definedName name="Excel_BuiltIn__FilterDatabase_3">'Sammanställning'!$AX$2:$AX$23</definedName>
  </definedNames>
  <calcPr fullCalcOnLoad="1"/>
  <pivotCaches>
    <pivotCache cacheId="1" r:id="rId6"/>
  </pivotCaches>
</workbook>
</file>

<file path=xl/sharedStrings.xml><?xml version="1.0" encoding="utf-8"?>
<sst xmlns="http://schemas.openxmlformats.org/spreadsheetml/2006/main" count="200" uniqueCount="119">
  <si>
    <t>Namn:</t>
  </si>
  <si>
    <t>V.36</t>
  </si>
  <si>
    <t>V.37</t>
  </si>
  <si>
    <t>V.38</t>
  </si>
  <si>
    <t>V.39</t>
  </si>
  <si>
    <t>V.40</t>
  </si>
  <si>
    <t>V.41</t>
  </si>
  <si>
    <t>V.42</t>
  </si>
  <si>
    <t>V.43</t>
  </si>
  <si>
    <t>V.44</t>
  </si>
  <si>
    <t>V.45</t>
  </si>
  <si>
    <t>V.46</t>
  </si>
  <si>
    <t>V.47</t>
  </si>
  <si>
    <t>V.48</t>
  </si>
  <si>
    <t>V.49</t>
  </si>
  <si>
    <t>V.50</t>
  </si>
  <si>
    <t>Antal gånger</t>
  </si>
  <si>
    <t>Bo Johansson</t>
  </si>
  <si>
    <t>Torbjörn Wallertz</t>
  </si>
  <si>
    <t>Anders Klasson</t>
  </si>
  <si>
    <t>Rickard Zetterberg</t>
  </si>
  <si>
    <t>Peter Wybon</t>
  </si>
  <si>
    <t>Nils Hellström</t>
  </si>
  <si>
    <t>Kjell-Arne Karlsson</t>
  </si>
  <si>
    <t>Stig Palm</t>
  </si>
  <si>
    <t>Märta Ahlgren</t>
  </si>
  <si>
    <t>Leif Pettersson</t>
  </si>
  <si>
    <t>Magnus Hermansson</t>
  </si>
  <si>
    <t>Solveig Nordh</t>
  </si>
  <si>
    <t>Kjell-Åke Fransson</t>
  </si>
  <si>
    <t>Sibyl Fransson</t>
  </si>
  <si>
    <t>Bengt Helgesson</t>
  </si>
  <si>
    <t>Lars Johansson</t>
  </si>
  <si>
    <t>Bodil Bergh</t>
  </si>
  <si>
    <t>Rickard Bergh</t>
  </si>
  <si>
    <t>Ingrid Archenholtz</t>
  </si>
  <si>
    <t>Barbro Lilja</t>
  </si>
  <si>
    <t>Leif Lilja</t>
  </si>
  <si>
    <t>Björn Stenberg</t>
  </si>
  <si>
    <t>Monica Önell</t>
  </si>
  <si>
    <t>Bengt Fäldt</t>
  </si>
  <si>
    <t>Lars Nilsson</t>
  </si>
  <si>
    <t>Roland Malmberg</t>
  </si>
  <si>
    <t>Rose-Marie Karlsson</t>
  </si>
  <si>
    <t>Johnny Klasson</t>
  </si>
  <si>
    <t>Gunnar Andersson</t>
  </si>
  <si>
    <t>Jake Berdica</t>
  </si>
  <si>
    <t>Sigurd Hultgren</t>
  </si>
  <si>
    <t>Arne Palm</t>
  </si>
  <si>
    <t>Margit Karlsson</t>
  </si>
  <si>
    <t>Monica Pettersson</t>
  </si>
  <si>
    <t>Stig Boström</t>
  </si>
  <si>
    <t>Iraj Raufi</t>
  </si>
  <si>
    <t>Stefan Wredberg</t>
  </si>
  <si>
    <t>Hans Wahlström</t>
  </si>
  <si>
    <t>Medel</t>
  </si>
  <si>
    <t>ID:</t>
  </si>
  <si>
    <t>Medel:</t>
  </si>
  <si>
    <t>ParNr.</t>
  </si>
  <si>
    <t>Namn A</t>
  </si>
  <si>
    <t>Namn B</t>
  </si>
  <si>
    <t>ParHCP</t>
  </si>
  <si>
    <t>Poäng</t>
  </si>
  <si>
    <t>HCPPoäng</t>
  </si>
  <si>
    <t>Data</t>
  </si>
  <si>
    <t>PPG V.36</t>
  </si>
  <si>
    <t>PPG V.37</t>
  </si>
  <si>
    <t>ParNr</t>
  </si>
  <si>
    <t>TP</t>
  </si>
  <si>
    <t>PPG</t>
  </si>
  <si>
    <t>Rank (PPG)</t>
  </si>
  <si>
    <t>Rank (TP)</t>
  </si>
  <si>
    <t>PPG V.38</t>
  </si>
  <si>
    <t>PPG V.39</t>
  </si>
  <si>
    <t>PPG V.40</t>
  </si>
  <si>
    <t>PPG V.41</t>
  </si>
  <si>
    <t>PPG V.42</t>
  </si>
  <si>
    <t>PPG V.43</t>
  </si>
  <si>
    <t>PPG V.44</t>
  </si>
  <si>
    <t>PPG V.45</t>
  </si>
  <si>
    <t>PPG V.46</t>
  </si>
  <si>
    <t>PPG V.47</t>
  </si>
  <si>
    <t>PPG V.48</t>
  </si>
  <si>
    <t>Marianne Tjärnlund</t>
  </si>
  <si>
    <t>Open</t>
  </si>
  <si>
    <t>PP</t>
  </si>
  <si>
    <t>PPG V.49</t>
  </si>
  <si>
    <t>V.2</t>
  </si>
  <si>
    <t>V.3</t>
  </si>
  <si>
    <t>V.4</t>
  </si>
  <si>
    <t>V.5</t>
  </si>
  <si>
    <t>V.6</t>
  </si>
  <si>
    <t>V.7</t>
  </si>
  <si>
    <t>V.8</t>
  </si>
  <si>
    <t>V.9</t>
  </si>
  <si>
    <t>V.10</t>
  </si>
  <si>
    <t>V.11</t>
  </si>
  <si>
    <t>V.12</t>
  </si>
  <si>
    <t>V.13</t>
  </si>
  <si>
    <t>V.14</t>
  </si>
  <si>
    <t>V.15</t>
  </si>
  <si>
    <t>V.16</t>
  </si>
  <si>
    <t>V.17</t>
  </si>
  <si>
    <t>V.18</t>
  </si>
  <si>
    <t>V.19</t>
  </si>
  <si>
    <t>V.20</t>
  </si>
  <si>
    <t>V.21</t>
  </si>
  <si>
    <t>V.22</t>
  </si>
  <si>
    <t>PPG V.2</t>
  </si>
  <si>
    <t>Hcp.</t>
  </si>
  <si>
    <t>PPG V.3</t>
  </si>
  <si>
    <t>PPG V.4</t>
  </si>
  <si>
    <t>PPG V.5</t>
  </si>
  <si>
    <t>PPG V.6</t>
  </si>
  <si>
    <t>Grand Total</t>
  </si>
  <si>
    <t>PPG V.7</t>
  </si>
  <si>
    <t>PPG V.8</t>
  </si>
  <si>
    <t>PPG V.9</t>
  </si>
  <si>
    <t>PPV V.10</t>
  </si>
</sst>
</file>

<file path=xl/styles.xml><?xml version="1.0" encoding="utf-8"?>
<styleSheet xmlns="http://schemas.openxmlformats.org/spreadsheetml/2006/main">
  <numFmts count="1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"/>
  </numFmts>
  <fonts count="39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 style="thin"/>
      <bottom style="thin"/>
    </border>
    <border>
      <left style="thin"/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2" fillId="0" borderId="0" applyNumberFormat="0" applyFill="0" applyBorder="0" applyAlignment="0" applyProtection="0"/>
    <xf numFmtId="0" fontId="2" fillId="0" borderId="0" applyNumberFormat="0" applyFill="0" applyBorder="0" applyProtection="0">
      <alignment horizontal="left"/>
    </xf>
    <xf numFmtId="0" fontId="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0" fontId="0" fillId="33" borderId="0" xfId="0" applyFont="1" applyFill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34" borderId="0" xfId="0" applyFill="1" applyAlignment="1">
      <alignment/>
    </xf>
    <xf numFmtId="2" fontId="0" fillId="35" borderId="17" xfId="0" applyNumberFormat="1" applyFill="1" applyBorder="1" applyAlignment="1">
      <alignment/>
    </xf>
    <xf numFmtId="0" fontId="0" fillId="35" borderId="17" xfId="0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35" fillId="27" borderId="8" xfId="62" applyAlignment="1">
      <alignment/>
    </xf>
    <xf numFmtId="0" fontId="35" fillId="27" borderId="8" xfId="62" applyAlignment="1">
      <alignment horizontal="center"/>
    </xf>
    <xf numFmtId="2" fontId="35" fillId="27" borderId="8" xfId="62" applyNumberFormat="1" applyAlignment="1">
      <alignment horizontal="left"/>
    </xf>
    <xf numFmtId="2" fontId="35" fillId="27" borderId="8" xfId="62" applyNumberFormat="1" applyAlignment="1">
      <alignment horizontal="center"/>
    </xf>
    <xf numFmtId="0" fontId="35" fillId="27" borderId="8" xfId="62" applyAlignment="1">
      <alignment horizontal="left"/>
    </xf>
    <xf numFmtId="1" fontId="35" fillId="27" borderId="8" xfId="62" applyNumberFormat="1" applyAlignment="1">
      <alignment horizontal="center"/>
    </xf>
    <xf numFmtId="164" fontId="35" fillId="27" borderId="8" xfId="62" applyNumberFormat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apilot fält" xfId="46"/>
    <cellStyle name="Datapilot hörn" xfId="47"/>
    <cellStyle name="Datapilot kategori" xfId="48"/>
    <cellStyle name="Datapilot resultat" xfId="49"/>
    <cellStyle name="Datapilot titel" xfId="50"/>
    <cellStyle name="Datapilot värde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21">
    <dxf>
      <fill>
        <patternFill>
          <bgColor rgb="FF00B050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00B050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00B050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FF00"/>
      <rgbColor rgb="00FF00FF"/>
      <rgbColor rgb="0000FFFF"/>
      <rgbColor rgb="007E0021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AECF00"/>
      <rgbColor rgb="00FFD320"/>
      <rgbColor rgb="00FF950E"/>
      <rgbColor rgb="00FF420E"/>
      <rgbColor rgb="00666699"/>
      <rgbColor rgb="00969696"/>
      <rgbColor rgb="00004586"/>
      <rgbColor rgb="00579D1C"/>
      <rgbColor rgb="00003300"/>
      <rgbColor rgb="00314004"/>
      <rgbColor rgb="00993300"/>
      <rgbColor rgb="00993366"/>
      <rgbColor rgb="004B1F6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[0]PPG-Data!Pivottabell1</c:name>
  </c:pivotSource>
  <c:chart>
    <c:plotArea>
      <c:layout/>
      <c:lineChart>
        <c:grouping val="standard"/>
        <c:varyColors val="0"/>
        <c:ser>
          <c:idx val="0"/>
          <c:order val="0"/>
          <c:tx>
            <c:v>Namn: Anders Klasson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3"/>
              <c:pt idx="0">
                <c:v>PPG V.36</c:v>
              </c:pt>
              <c:pt idx="1">
                <c:v>PPG V.37</c:v>
              </c:pt>
              <c:pt idx="2">
                <c:v>PPG V.38</c:v>
              </c:pt>
              <c:pt idx="3">
                <c:v>PPG V.39</c:v>
              </c:pt>
              <c:pt idx="4">
                <c:v>PPG V.40</c:v>
              </c:pt>
              <c:pt idx="5">
                <c:v>PPG V.41</c:v>
              </c:pt>
              <c:pt idx="6">
                <c:v>PPG V.42</c:v>
              </c:pt>
              <c:pt idx="7">
                <c:v>PPG V.43</c:v>
              </c:pt>
              <c:pt idx="8">
                <c:v>PPG V.44</c:v>
              </c:pt>
              <c:pt idx="9">
                <c:v>PPG V.45</c:v>
              </c:pt>
              <c:pt idx="10">
                <c:v>PPG V.46</c:v>
              </c:pt>
              <c:pt idx="11">
                <c:v>PPG V.47</c:v>
              </c:pt>
              <c:pt idx="12">
                <c:v>PPG V.48</c:v>
              </c:pt>
              <c:pt idx="13">
                <c:v>PPG V.49</c:v>
              </c:pt>
              <c:pt idx="14">
                <c:v>PPG V.2</c:v>
              </c:pt>
              <c:pt idx="15">
                <c:v>PPG V.3</c:v>
              </c:pt>
              <c:pt idx="16">
                <c:v>PPG V.4</c:v>
              </c:pt>
              <c:pt idx="17">
                <c:v>PPG V.5</c:v>
              </c:pt>
              <c:pt idx="18">
                <c:v>PPG V.6</c:v>
              </c:pt>
              <c:pt idx="19">
                <c:v>PPG V.7</c:v>
              </c:pt>
              <c:pt idx="20">
                <c:v>PPG V.8</c:v>
              </c:pt>
              <c:pt idx="21">
                <c:v>PPG V.9</c:v>
              </c:pt>
              <c:pt idx="22">
                <c:v>PPV V.10</c:v>
              </c:pt>
            </c:strLit>
          </c:cat>
          <c:val>
            <c:numLit>
              <c:ptCount val="23"/>
              <c:pt idx="0">
                <c:v>0.59375</c:v>
              </c:pt>
              <c:pt idx="1">
                <c:v>0.5954861111111112</c:v>
              </c:pt>
              <c:pt idx="2">
                <c:v>0.5528935185185185</c:v>
              </c:pt>
              <c:pt idx="3">
                <c:v>0.5528935185185185</c:v>
              </c:pt>
              <c:pt idx="4">
                <c:v>0.5622395833333333</c:v>
              </c:pt>
              <c:pt idx="5">
                <c:v>0.5588541666666667</c:v>
              </c:pt>
              <c:pt idx="6">
                <c:v>0.5884201388888889</c:v>
              </c:pt>
              <c:pt idx="7">
                <c:v>0.5849878246753247</c:v>
              </c:pt>
              <c:pt idx="8">
                <c:v>0.5843345846861472</c:v>
              </c:pt>
              <c:pt idx="9">
                <c:v>0.5772788900913901</c:v>
              </c:pt>
              <c:pt idx="10">
                <c:v>0.5772788900913901</c:v>
              </c:pt>
              <c:pt idx="11">
                <c:v>0.5836829455266954</c:v>
              </c:pt>
              <c:pt idx="12">
                <c:v>0.5783481322969959</c:v>
              </c:pt>
              <c:pt idx="13">
                <c:v>0.5810691212722463</c:v>
              </c:pt>
              <c:pt idx="14">
                <c:v>0.5810691212722463</c:v>
              </c:pt>
              <c:pt idx="15">
                <c:v>0.5901375222000221</c:v>
              </c:pt>
              <c:pt idx="16">
                <c:v>0.5793419849000206</c:v>
              </c:pt>
              <c:pt idx="17">
                <c:v>0.5863191859066859</c:v>
              </c:pt>
              <c:pt idx="18">
                <c:v>0.5863191859066859</c:v>
              </c:pt>
              <c:pt idx="19">
                <c:v>0.585924236787518</c:v>
              </c:pt>
              <c:pt idx="20">
                <c:v>0.585924236787518</c:v>
              </c:pt>
              <c:pt idx="21">
                <c:v>0.5769286934470759</c:v>
              </c:pt>
              <c:pt idx="22">
                <c:v>0.5755437660333494</c:v>
              </c:pt>
            </c:numLit>
          </c:val>
          <c:smooth val="0"/>
        </c:ser>
        <c:ser>
          <c:idx val="1"/>
          <c:order val="1"/>
          <c:tx>
            <c:v>Namn: Rickard Zetterberg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Lit>
              <c:ptCount val="23"/>
              <c:pt idx="0">
                <c:v>PPG V.36</c:v>
              </c:pt>
              <c:pt idx="1">
                <c:v>PPG V.37</c:v>
              </c:pt>
              <c:pt idx="2">
                <c:v>PPG V.38</c:v>
              </c:pt>
              <c:pt idx="3">
                <c:v>PPG V.39</c:v>
              </c:pt>
              <c:pt idx="4">
                <c:v>PPG V.40</c:v>
              </c:pt>
              <c:pt idx="5">
                <c:v>PPG V.41</c:v>
              </c:pt>
              <c:pt idx="6">
                <c:v>PPG V.42</c:v>
              </c:pt>
              <c:pt idx="7">
                <c:v>PPG V.43</c:v>
              </c:pt>
              <c:pt idx="8">
                <c:v>PPG V.44</c:v>
              </c:pt>
              <c:pt idx="9">
                <c:v>PPG V.45</c:v>
              </c:pt>
              <c:pt idx="10">
                <c:v>PPG V.46</c:v>
              </c:pt>
              <c:pt idx="11">
                <c:v>PPG V.47</c:v>
              </c:pt>
              <c:pt idx="12">
                <c:v>PPG V.48</c:v>
              </c:pt>
              <c:pt idx="13">
                <c:v>PPG V.49</c:v>
              </c:pt>
              <c:pt idx="14">
                <c:v>PPG V.2</c:v>
              </c:pt>
              <c:pt idx="15">
                <c:v>PPG V.3</c:v>
              </c:pt>
              <c:pt idx="16">
                <c:v>PPG V.4</c:v>
              </c:pt>
              <c:pt idx="17">
                <c:v>PPG V.5</c:v>
              </c:pt>
              <c:pt idx="18">
                <c:v>PPG V.6</c:v>
              </c:pt>
              <c:pt idx="19">
                <c:v>PPG V.7</c:v>
              </c:pt>
              <c:pt idx="20">
                <c:v>PPG V.8</c:v>
              </c:pt>
              <c:pt idx="21">
                <c:v>PPG V.9</c:v>
              </c:pt>
              <c:pt idx="22">
                <c:v>PPV V.10</c:v>
              </c:pt>
            </c:strLit>
          </c:cat>
          <c:val>
            <c:numLit>
              <c:ptCount val="23"/>
              <c:pt idx="0">
                <c:v>0.59375</c:v>
              </c:pt>
              <c:pt idx="1">
                <c:v>0.59375</c:v>
              </c:pt>
              <c:pt idx="2">
                <c:v>0.6109375</c:v>
              </c:pt>
              <c:pt idx="3">
                <c:v>0.6109375</c:v>
              </c:pt>
              <c:pt idx="4">
                <c:v>0.604050925925926</c:v>
              </c:pt>
              <c:pt idx="5">
                <c:v>0.604050925925926</c:v>
              </c:pt>
              <c:pt idx="6">
                <c:v>0.6371006944444445</c:v>
              </c:pt>
              <c:pt idx="7">
                <c:v>0.6081654040404041</c:v>
              </c:pt>
              <c:pt idx="8">
                <c:v>0.6034314874939876</c:v>
              </c:pt>
              <c:pt idx="9">
                <c:v>0.6034314874939876</c:v>
              </c:pt>
              <c:pt idx="10">
                <c:v>0.606215084518656</c:v>
              </c:pt>
              <c:pt idx="11">
                <c:v>0.6106031295093796</c:v>
              </c:pt>
              <c:pt idx="12">
                <c:v>0.6010916706750041</c:v>
              </c:pt>
              <c:pt idx="13">
                <c:v>0.6020825036075037</c:v>
              </c:pt>
              <c:pt idx="14">
                <c:v>0.6020825036075037</c:v>
              </c:pt>
              <c:pt idx="15">
                <c:v>0.6108893972189426</c:v>
              </c:pt>
              <c:pt idx="16">
                <c:v>0.5965652807840308</c:v>
              </c:pt>
              <c:pt idx="17">
                <c:v>0.5883679514929515</c:v>
              </c:pt>
              <c:pt idx="18">
                <c:v>0.5883679514929515</c:v>
              </c:pt>
              <c:pt idx="19">
                <c:v>0.5877702406720264</c:v>
              </c:pt>
              <c:pt idx="20">
                <c:v>0.5877702406720264</c:v>
              </c:pt>
              <c:pt idx="21">
                <c:v>0.5877702406720264</c:v>
              </c:pt>
              <c:pt idx="22">
                <c:v>0.5877702406720264</c:v>
              </c:pt>
            </c:numLit>
          </c:val>
          <c:smooth val="0"/>
        </c:ser>
        <c:marker val="1"/>
        <c:axId val="23008788"/>
        <c:axId val="5752501"/>
      </c:lineChart>
      <c:catAx>
        <c:axId val="230087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52501"/>
        <c:crosses val="autoZero"/>
        <c:auto val="0"/>
        <c:lblOffset val="100"/>
        <c:tickLblSkip val="1"/>
        <c:noMultiLvlLbl val="0"/>
      </c:catAx>
      <c:valAx>
        <c:axId val="5752501"/>
        <c:scaling>
          <c:orientation val="minMax"/>
          <c:max val="0.650000000000000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008788"/>
        <c:crossesAt val="1"/>
        <c:crossBetween val="between"/>
        <c:dispUnits/>
        <c:majorUnit val="0.025"/>
      </c:valAx>
      <c:spPr>
        <a:solidFill>
          <a:srgbClr val="B3B3B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pageSetup fitToHeight="0" fitToWidth="0"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36">
    <cacheField name="Namn:">
      <sharedItems containsMixedTypes="0" count="39">
        <s v="Bo Johansson"/>
        <s v="Torbjörn Wallertz"/>
        <s v="Anders Klasson"/>
        <s v="Rickard Zetterberg"/>
        <s v="Peter Wybon"/>
        <s v="Nils Hellström"/>
        <s v="Kjell-Arne Karlsson"/>
        <s v="Stig Palm"/>
        <s v="Märta Ahlgren"/>
        <s v="Leif Pettersson"/>
        <s v="Magnus Hermansson"/>
        <s v="Solveig Nordh"/>
        <s v="Kjell-Åke Fransson"/>
        <s v="Sibyl Fransson"/>
        <s v="Bengt Helgesson"/>
        <s v="Lars Johansson"/>
        <s v="Bodil Bergh"/>
        <s v="Rickard Bergh"/>
        <s v="Ingrid Archenholtz"/>
        <s v="Barbro Lilja"/>
        <s v="Leif Lilja"/>
        <s v="Björn Stenberg"/>
        <s v="Monica Önell"/>
        <s v="Bengt Fäldt"/>
        <s v="Lars Nilsson"/>
        <s v="Roland Malmberg"/>
        <s v="Rose-Marie Karlsson"/>
        <s v="Johnny Klasson"/>
        <s v="Gunnar Andersson"/>
        <s v="Jake Berdica"/>
        <s v="Sigurd Hultgren"/>
        <s v="Arne Palm"/>
        <s v="Margit Karlsson"/>
        <s v="Monica Pettersson"/>
        <s v="Stig Boström"/>
        <s v="Iraj Raufi"/>
        <s v="Stefan Wredberg"/>
        <s v="Hans Wahlström"/>
        <s v="Marianne Tjärnlund"/>
      </sharedItems>
    </cacheField>
    <cacheField name="V.2">
      <sharedItems containsSemiMixedTypes="0" containsString="0" containsMixedTypes="0" containsNumber="1"/>
    </cacheField>
    <cacheField name="V.3">
      <sharedItems containsSemiMixedTypes="0" containsString="0" containsMixedTypes="0" containsNumber="1"/>
    </cacheField>
    <cacheField name="V.4">
      <sharedItems containsSemiMixedTypes="0" containsString="0" containsMixedTypes="0" containsNumber="1"/>
    </cacheField>
    <cacheField name="V.5">
      <sharedItems containsSemiMixedTypes="0" containsString="0" containsMixedTypes="0" containsNumber="1"/>
    </cacheField>
    <cacheField name="V.6">
      <sharedItems containsSemiMixedTypes="0" containsString="0" containsMixedTypes="0" containsNumber="1"/>
    </cacheField>
    <cacheField name="V.7">
      <sharedItems containsSemiMixedTypes="0" containsString="0" containsMixedTypes="0" containsNumber="1"/>
    </cacheField>
    <cacheField name="V.8">
      <sharedItems containsSemiMixedTypes="0" containsString="0" containsMixedTypes="0" containsNumber="1"/>
    </cacheField>
    <cacheField name="V.9">
      <sharedItems containsSemiMixedTypes="0" containsString="0" containsMixedTypes="0" containsNumber="1"/>
    </cacheField>
    <cacheField name="V.10">
      <sharedItems containsSemiMixedTypes="0" containsString="0" containsMixedTypes="0" containsNumber="1"/>
    </cacheField>
    <cacheField name="V.11">
      <sharedItems containsMixedTypes="0"/>
    </cacheField>
    <cacheField name="V.12">
      <sharedItems containsMixedTypes="0"/>
    </cacheField>
    <cacheField name="V.13">
      <sharedItems containsMixedTypes="0"/>
    </cacheField>
    <cacheField name="V.14">
      <sharedItems containsMixedTypes="0"/>
    </cacheField>
    <cacheField name="V.15">
      <sharedItems containsMixedTypes="0"/>
    </cacheField>
    <cacheField name="V.16">
      <sharedItems containsMixedTypes="0"/>
    </cacheField>
    <cacheField name="V.17">
      <sharedItems containsMixedTypes="0"/>
    </cacheField>
    <cacheField name="V.18">
      <sharedItems containsMixedTypes="0"/>
    </cacheField>
    <cacheField name="V.19">
      <sharedItems containsMixedTypes="0"/>
    </cacheField>
    <cacheField name="V.20">
      <sharedItems containsMixedTypes="0"/>
    </cacheField>
    <cacheField name="V.21">
      <sharedItems containsMixedTypes="0"/>
    </cacheField>
    <cacheField name="V.22">
      <sharedItems containsMixedTypes="0"/>
    </cacheField>
    <cacheField name="V.36">
      <sharedItems containsMixedTypes="1" containsNumber="1"/>
    </cacheField>
    <cacheField name="V.37">
      <sharedItems containsMixedTypes="1" containsNumber="1"/>
    </cacheField>
    <cacheField name="V.38">
      <sharedItems containsMixedTypes="1" containsNumber="1"/>
    </cacheField>
    <cacheField name="V.39">
      <sharedItems containsMixedTypes="1" containsNumber="1"/>
    </cacheField>
    <cacheField name="V.40">
      <sharedItems containsMixedTypes="1" containsNumber="1"/>
    </cacheField>
    <cacheField name="V.41">
      <sharedItems containsMixedTypes="1" containsNumber="1"/>
    </cacheField>
    <cacheField name="V.42">
      <sharedItems containsMixedTypes="1" containsNumber="1"/>
    </cacheField>
    <cacheField name="V.43">
      <sharedItems containsMixedTypes="1" containsNumber="1"/>
    </cacheField>
    <cacheField name="V.44">
      <sharedItems containsMixedTypes="1" containsNumber="1"/>
    </cacheField>
    <cacheField name="V.45">
      <sharedItems containsMixedTypes="1" containsNumber="1"/>
    </cacheField>
    <cacheField name="V.46">
      <sharedItems containsMixedTypes="1" containsNumber="1"/>
    </cacheField>
    <cacheField name="V.47">
      <sharedItems containsMixedTypes="1" containsNumber="1"/>
    </cacheField>
    <cacheField name="V.48">
      <sharedItems containsMixedTypes="1" containsNumber="1"/>
    </cacheField>
    <cacheField name="V.49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ell1" cacheId="1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D27" firstHeaderRow="1" firstDataRow="2" firstDataCol="1"/>
  <pivotFields count="36">
    <pivotField axis="axisCol" compact="0" outline="0" subtotalTop="0" showAll="0">
      <items count="40">
        <item x="2"/>
        <item h="1" x="31"/>
        <item h="1" x="19"/>
        <item h="1" x="23"/>
        <item h="1" x="14"/>
        <item h="1" x="21"/>
        <item h="1" x="0"/>
        <item h="1" x="16"/>
        <item h="1" x="28"/>
        <item h="1" x="37"/>
        <item h="1" x="18"/>
        <item h="1" x="35"/>
        <item h="1" x="29"/>
        <item h="1" x="27"/>
        <item h="1" x="6"/>
        <item h="1" x="12"/>
        <item h="1" x="15"/>
        <item h="1" x="24"/>
        <item h="1" x="20"/>
        <item h="1" x="9"/>
        <item h="1" x="10"/>
        <item h="1" x="32"/>
        <item h="1" x="33"/>
        <item h="1" x="22"/>
        <item h="1" x="8"/>
        <item h="1" x="5"/>
        <item h="1" x="4"/>
        <item h="1" x="17"/>
        <item x="3"/>
        <item h="1" x="25"/>
        <item h="1" x="26"/>
        <item h="1" x="13"/>
        <item h="1" x="30"/>
        <item h="1" x="11"/>
        <item h="1" x="36"/>
        <item h="1" x="34"/>
        <item h="1" x="7"/>
        <item h="1" x="1"/>
        <item h="1" x="38"/>
        <item t="default"/>
      </items>
    </pivotField>
    <pivotField dataField="1" compact="0" outline="0" subtotalTop="0" showAll="0" numFmtId="2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 numFmtId="2"/>
    <pivotField dataField="1" compact="0" outline="0" subtotalTop="0" showAll="0" numFmtId="2"/>
    <pivotField dataField="1" compact="0" outline="0" subtotalTop="0" showAll="0" numFmtId="2"/>
    <pivotField dataField="1" compact="0" outline="0" subtotalTop="0" showAll="0" numFmtId="2"/>
    <pivotField dataField="1" compact="0" outline="0" subtotalTop="0" showAll="0" numFmtId="2"/>
    <pivotField dataField="1" compact="0" outline="0" subtotalTop="0" showAll="0" numFmtId="2"/>
  </pivotFields>
  <rowFields count="1">
    <field x="-2"/>
  </rowFields>
  <rowItems count="23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  <i i="20">
      <x v="20"/>
    </i>
    <i i="21">
      <x v="21"/>
    </i>
    <i i="22">
      <x v="22"/>
    </i>
  </rowItems>
  <colFields count="1">
    <field x="0"/>
  </colFields>
  <colItems count="3">
    <i>
      <x/>
    </i>
    <i>
      <x v="28"/>
    </i>
    <i t="grand">
      <x/>
    </i>
  </colItems>
  <dataFields count="23">
    <dataField name="PPG V.36" fld="22" baseField="0" baseItem="0"/>
    <dataField name="PPG V.37" fld="23" baseField="0" baseItem="0"/>
    <dataField name="PPG V.38" fld="24" baseField="0" baseItem="0"/>
    <dataField name="PPG V.39" fld="25" baseField="0" baseItem="0"/>
    <dataField name="PPG V.40" fld="26" baseField="0" baseItem="0"/>
    <dataField name="PPG V.41" fld="27" baseField="0" baseItem="0"/>
    <dataField name="PPG V.42" fld="28" baseField="0" baseItem="0"/>
    <dataField name="PPG V.43" fld="29" baseField="0" baseItem="0"/>
    <dataField name="PPG V.44" fld="30" baseField="0" baseItem="0"/>
    <dataField name="PPG V.45" fld="31" baseField="0" baseItem="0"/>
    <dataField name="PPG V.46" fld="32" baseField="0" baseItem="0"/>
    <dataField name="PPG V.47" fld="33" baseField="0" baseItem="0"/>
    <dataField name="PPG V.48" fld="34" baseField="0" baseItem="0"/>
    <dataField name="PPG V.49" fld="35" baseField="0" baseItem="0"/>
    <dataField name="PPG V.2" fld="1" baseField="0" baseItem="0"/>
    <dataField name="PPG V.3" fld="2" baseField="0" baseItem="0"/>
    <dataField name="PPG V.4" fld="3" baseField="0" baseItem="0"/>
    <dataField name="PPG V.5" fld="4" baseField="0" baseItem="0"/>
    <dataField name="PPG V.6" fld="5" baseField="0" baseItem="0"/>
    <dataField name="PPG V.7" fld="6" baseField="0" baseItem="0"/>
    <dataField name="PPG V.8" fld="7" baseField="0" baseItem="0"/>
    <dataField name="PPG V.9" fld="8" baseField="0" baseItem="0"/>
    <dataField name="PPV V.10" fld="9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P43"/>
  <sheetViews>
    <sheetView tabSelected="1" zoomScalePageLayoutView="0" workbookViewId="0" topLeftCell="A1">
      <selection activeCell="Q35" sqref="Q35"/>
    </sheetView>
  </sheetViews>
  <sheetFormatPr defaultColWidth="11.57421875" defaultRowHeight="12.75" outlineLevelCol="2"/>
  <cols>
    <col min="1" max="1" width="18.7109375" style="0" customWidth="1"/>
    <col min="2" max="9" width="5.8515625" style="0" customWidth="1" outlineLevel="2"/>
    <col min="10" max="22" width="6.140625" style="0" customWidth="1" outlineLevel="2"/>
    <col min="23" max="23" width="7.00390625" style="0" customWidth="1"/>
    <col min="24" max="37" width="7.00390625" style="0" hidden="1" customWidth="1" outlineLevel="1"/>
    <col min="38" max="38" width="6.421875" style="0" customWidth="1" collapsed="1"/>
    <col min="39" max="44" width="11.57421875" style="0" customWidth="1"/>
    <col min="45" max="45" width="9.140625" style="0" customWidth="1"/>
  </cols>
  <sheetData>
    <row r="2" spans="1:42" ht="12.75">
      <c r="A2" t="s">
        <v>0</v>
      </c>
      <c r="B2" t="s">
        <v>87</v>
      </c>
      <c r="C2" t="s">
        <v>88</v>
      </c>
      <c r="D2" t="s">
        <v>89</v>
      </c>
      <c r="E2" t="s">
        <v>90</v>
      </c>
      <c r="F2" t="s">
        <v>91</v>
      </c>
      <c r="G2" t="s">
        <v>92</v>
      </c>
      <c r="H2" t="s">
        <v>93</v>
      </c>
      <c r="I2" t="s">
        <v>94</v>
      </c>
      <c r="J2" t="s">
        <v>95</v>
      </c>
      <c r="K2" t="s">
        <v>96</v>
      </c>
      <c r="L2" t="s">
        <v>97</v>
      </c>
      <c r="M2" t="s">
        <v>98</v>
      </c>
      <c r="N2" t="s">
        <v>99</v>
      </c>
      <c r="O2" t="s">
        <v>100</v>
      </c>
      <c r="P2" t="s">
        <v>101</v>
      </c>
      <c r="Q2" t="s">
        <v>102</v>
      </c>
      <c r="R2" t="s">
        <v>103</v>
      </c>
      <c r="S2" t="s">
        <v>104</v>
      </c>
      <c r="T2" t="s">
        <v>105</v>
      </c>
      <c r="U2" t="s">
        <v>106</v>
      </c>
      <c r="V2" t="s">
        <v>107</v>
      </c>
      <c r="W2" t="s">
        <v>1</v>
      </c>
      <c r="X2" t="s">
        <v>2</v>
      </c>
      <c r="Y2" t="s">
        <v>3</v>
      </c>
      <c r="Z2" t="s">
        <v>4</v>
      </c>
      <c r="AA2" t="s">
        <v>5</v>
      </c>
      <c r="AB2" t="s">
        <v>6</v>
      </c>
      <c r="AC2" t="s">
        <v>7</v>
      </c>
      <c r="AD2" t="s">
        <v>8</v>
      </c>
      <c r="AE2" t="s">
        <v>9</v>
      </c>
      <c r="AF2" t="s">
        <v>10</v>
      </c>
      <c r="AG2" t="s">
        <v>11</v>
      </c>
      <c r="AH2" t="s">
        <v>12</v>
      </c>
      <c r="AI2" t="s">
        <v>13</v>
      </c>
      <c r="AJ2" t="s">
        <v>14</v>
      </c>
      <c r="AK2" t="s">
        <v>15</v>
      </c>
      <c r="AL2" t="s">
        <v>68</v>
      </c>
      <c r="AM2" t="s">
        <v>16</v>
      </c>
      <c r="AN2" t="s">
        <v>69</v>
      </c>
      <c r="AO2" t="s">
        <v>70</v>
      </c>
      <c r="AP2" t="s">
        <v>71</v>
      </c>
    </row>
    <row r="3" spans="1:42" ht="12.75">
      <c r="A3" t="s">
        <v>17</v>
      </c>
      <c r="C3">
        <v>0.5892361111111111</v>
      </c>
      <c r="E3">
        <v>0.517</v>
      </c>
      <c r="F3">
        <v>0.536</v>
      </c>
      <c r="G3">
        <v>0.604</v>
      </c>
      <c r="H3">
        <v>0.614</v>
      </c>
      <c r="W3" s="1">
        <v>0.6458333333333334</v>
      </c>
      <c r="X3" s="1"/>
      <c r="Y3" s="1">
        <v>0.5611111111111111</v>
      </c>
      <c r="Z3" s="1"/>
      <c r="AA3" s="1">
        <v>0.5486111111111112</v>
      </c>
      <c r="AB3" s="1"/>
      <c r="AC3" s="1">
        <v>0.5229166666666667</v>
      </c>
      <c r="AD3" s="1">
        <v>0.5606060606060606</v>
      </c>
      <c r="AE3" s="1">
        <v>0.5592261904761905</v>
      </c>
      <c r="AF3" s="1"/>
      <c r="AG3" s="1">
        <v>0.45</v>
      </c>
      <c r="AH3" s="1"/>
      <c r="AI3" s="1">
        <v>0.496</v>
      </c>
      <c r="AJ3" s="1">
        <v>0.541</v>
      </c>
      <c r="AK3" s="1"/>
      <c r="AL3" s="1">
        <f aca="true" t="shared" si="0" ref="AL3:AL41">SUM(C3:AK3)</f>
        <v>7.7455405844155845</v>
      </c>
      <c r="AM3" s="2">
        <f aca="true" t="shared" si="1" ref="AM3:AM41">COUNT(C3:AK3)</f>
        <v>14</v>
      </c>
      <c r="AN3" s="1">
        <f>AL3/AM3</f>
        <v>0.5532528988868275</v>
      </c>
      <c r="AO3" s="2">
        <f>RANK(AN3,AN$3:AN$41)</f>
        <v>6</v>
      </c>
      <c r="AP3" s="2">
        <f>RANK(AL3,AL$3:AL$41)</f>
        <v>24</v>
      </c>
    </row>
    <row r="4" spans="1:42" ht="12.75">
      <c r="A4" t="s">
        <v>18</v>
      </c>
      <c r="C4">
        <v>0.5892361111111111</v>
      </c>
      <c r="D4">
        <v>0.481</v>
      </c>
      <c r="E4">
        <v>0.58</v>
      </c>
      <c r="F4">
        <v>0.577</v>
      </c>
      <c r="G4">
        <v>0.444</v>
      </c>
      <c r="I4">
        <v>0.592</v>
      </c>
      <c r="J4">
        <v>0.538</v>
      </c>
      <c r="W4" s="1">
        <v>0.6458333333333334</v>
      </c>
      <c r="X4" s="1"/>
      <c r="Y4" s="1">
        <v>0.7298611111111111</v>
      </c>
      <c r="Z4" s="1">
        <v>0.62</v>
      </c>
      <c r="AA4" s="1">
        <v>0.5486111111111112</v>
      </c>
      <c r="AB4" s="1">
        <v>0.4088541666666667</v>
      </c>
      <c r="AC4" s="1">
        <v>0.5229166666666667</v>
      </c>
      <c r="AD4" s="1">
        <v>0.5075757575757576</v>
      </c>
      <c r="AE4" s="1">
        <v>0.5592261904761905</v>
      </c>
      <c r="AF4" s="1">
        <v>0.7152777777777778</v>
      </c>
      <c r="AG4" s="1">
        <v>0.5954166666666667</v>
      </c>
      <c r="AH4" s="1">
        <v>0.5326388888888889</v>
      </c>
      <c r="AI4" s="1">
        <v>0.468</v>
      </c>
      <c r="AJ4" s="1">
        <v>0.547</v>
      </c>
      <c r="AK4" s="1"/>
      <c r="AL4" s="1">
        <f t="shared" si="0"/>
        <v>11.202447781385281</v>
      </c>
      <c r="AM4" s="2">
        <f t="shared" si="1"/>
        <v>20</v>
      </c>
      <c r="AN4" s="1">
        <f aca="true" t="shared" si="2" ref="AN4:AN40">AL4/AM4</f>
        <v>0.560122389069264</v>
      </c>
      <c r="AO4" s="2">
        <f aca="true" t="shared" si="3" ref="AO4:AO41">RANK(AN4,AN$3:AN$41)</f>
        <v>4</v>
      </c>
      <c r="AP4" s="2">
        <f aca="true" t="shared" si="4" ref="AP4:AP41">RANK(AL4,AL$3:AL$41)</f>
        <v>4</v>
      </c>
    </row>
    <row r="5" spans="1:42" ht="12.75">
      <c r="A5" t="s">
        <v>19</v>
      </c>
      <c r="C5">
        <v>0.6989583333333333</v>
      </c>
      <c r="D5">
        <v>0.439</v>
      </c>
      <c r="E5">
        <v>0.684</v>
      </c>
      <c r="G5">
        <v>0.58</v>
      </c>
      <c r="I5">
        <v>0.433</v>
      </c>
      <c r="J5">
        <v>0.552</v>
      </c>
      <c r="W5" s="1">
        <v>0.59375</v>
      </c>
      <c r="X5" s="1">
        <v>0.5972222222222222</v>
      </c>
      <c r="Y5" s="1">
        <v>0.4677083333333333</v>
      </c>
      <c r="Z5" s="1"/>
      <c r="AA5" s="1">
        <v>0.5902777777777778</v>
      </c>
      <c r="AB5" s="1">
        <v>0.5453125</v>
      </c>
      <c r="AC5" s="1">
        <v>0.73625</v>
      </c>
      <c r="AD5" s="1">
        <v>0.5643939393939394</v>
      </c>
      <c r="AE5" s="1">
        <v>0.5797619047619048</v>
      </c>
      <c r="AF5" s="1">
        <v>0.5208333333333334</v>
      </c>
      <c r="AG5" s="1"/>
      <c r="AH5" s="1">
        <v>0.6413194444444444</v>
      </c>
      <c r="AI5" s="1">
        <v>0.525</v>
      </c>
      <c r="AJ5" s="1">
        <v>0.611</v>
      </c>
      <c r="AK5" s="1"/>
      <c r="AL5" s="1">
        <f t="shared" si="0"/>
        <v>10.35978778860029</v>
      </c>
      <c r="AM5" s="2">
        <f t="shared" si="1"/>
        <v>18</v>
      </c>
      <c r="AN5" s="1">
        <f t="shared" si="2"/>
        <v>0.5755437660333494</v>
      </c>
      <c r="AO5" s="2">
        <f t="shared" si="3"/>
        <v>2</v>
      </c>
      <c r="AP5" s="2">
        <f t="shared" si="4"/>
        <v>7</v>
      </c>
    </row>
    <row r="6" spans="1:42" ht="12.75">
      <c r="A6" t="s">
        <v>20</v>
      </c>
      <c r="C6">
        <v>0.6989583333333333</v>
      </c>
      <c r="D6">
        <v>0.439</v>
      </c>
      <c r="E6">
        <v>0.49</v>
      </c>
      <c r="G6">
        <v>0.58</v>
      </c>
      <c r="W6" s="1">
        <v>0.59375</v>
      </c>
      <c r="X6" s="1"/>
      <c r="Y6" s="1">
        <v>0.628125</v>
      </c>
      <c r="Z6" s="1"/>
      <c r="AA6" s="1">
        <v>0.5902777777777778</v>
      </c>
      <c r="AB6" s="1"/>
      <c r="AC6" s="1">
        <v>0.73625</v>
      </c>
      <c r="AD6" s="1">
        <v>0.49242424242424243</v>
      </c>
      <c r="AE6" s="1">
        <v>0.5797619047619048</v>
      </c>
      <c r="AF6" s="1"/>
      <c r="AG6" s="1">
        <v>0.6229166666666667</v>
      </c>
      <c r="AH6" s="1">
        <v>0.6413194444444444</v>
      </c>
      <c r="AI6" s="1">
        <v>0.525</v>
      </c>
      <c r="AJ6" s="1">
        <v>0.611</v>
      </c>
      <c r="AK6" s="1"/>
      <c r="AL6" s="1">
        <f t="shared" si="0"/>
        <v>8.22878336940837</v>
      </c>
      <c r="AM6" s="2">
        <f t="shared" si="1"/>
        <v>14</v>
      </c>
      <c r="AN6" s="1">
        <f t="shared" si="2"/>
        <v>0.5877702406720264</v>
      </c>
      <c r="AO6" s="2">
        <f t="shared" si="3"/>
        <v>1</v>
      </c>
      <c r="AP6" s="2">
        <f t="shared" si="4"/>
        <v>23</v>
      </c>
    </row>
    <row r="7" spans="1:42" ht="12.75">
      <c r="A7" t="s">
        <v>21</v>
      </c>
      <c r="C7">
        <v>0.5611111111111111</v>
      </c>
      <c r="D7">
        <v>0.708</v>
      </c>
      <c r="E7">
        <v>0.476</v>
      </c>
      <c r="F7">
        <v>0.541</v>
      </c>
      <c r="G7">
        <v>0.458</v>
      </c>
      <c r="I7">
        <v>0.501</v>
      </c>
      <c r="J7">
        <v>0.625</v>
      </c>
      <c r="W7" s="1">
        <v>0.5694444444444444</v>
      </c>
      <c r="X7" s="1">
        <v>0.5520833333333334</v>
      </c>
      <c r="Y7" s="1">
        <v>0.49201388888888886</v>
      </c>
      <c r="Z7" s="1">
        <v>0.5363636363636364</v>
      </c>
      <c r="AA7" s="1">
        <v>0.4756944444444444</v>
      </c>
      <c r="AB7" s="1">
        <v>0.59375</v>
      </c>
      <c r="AC7" s="1">
        <v>0.5729166666666666</v>
      </c>
      <c r="AD7" s="1">
        <v>0.5151515151515151</v>
      </c>
      <c r="AE7" s="1">
        <v>0.4845238095238096</v>
      </c>
      <c r="AF7" s="1">
        <v>0.5868055555555556</v>
      </c>
      <c r="AG7" s="1">
        <v>0.6183333333333334</v>
      </c>
      <c r="AH7" s="1">
        <v>0.5326388888888889</v>
      </c>
      <c r="AI7" s="1">
        <v>0.606</v>
      </c>
      <c r="AJ7" s="1">
        <v>0.509</v>
      </c>
      <c r="AK7" s="1"/>
      <c r="AL7" s="1">
        <f t="shared" si="0"/>
        <v>11.514830627705628</v>
      </c>
      <c r="AM7" s="2">
        <f t="shared" si="1"/>
        <v>21</v>
      </c>
      <c r="AN7" s="1">
        <f t="shared" si="2"/>
        <v>0.5483252679859822</v>
      </c>
      <c r="AO7" s="2">
        <f t="shared" si="3"/>
        <v>8</v>
      </c>
      <c r="AP7" s="2">
        <f t="shared" si="4"/>
        <v>1</v>
      </c>
    </row>
    <row r="8" spans="1:42" ht="12.75">
      <c r="A8" t="s">
        <v>22</v>
      </c>
      <c r="C8">
        <v>0.5611111111111111</v>
      </c>
      <c r="D8">
        <v>0.708</v>
      </c>
      <c r="E8">
        <v>0.684</v>
      </c>
      <c r="F8">
        <v>0.541</v>
      </c>
      <c r="G8">
        <v>0.458</v>
      </c>
      <c r="H8">
        <v>0.586</v>
      </c>
      <c r="J8">
        <v>0.625</v>
      </c>
      <c r="W8" s="1">
        <v>0.5694444444444444</v>
      </c>
      <c r="X8" s="1">
        <v>0.5520833333333334</v>
      </c>
      <c r="Y8" s="1">
        <v>0.4677083333333333</v>
      </c>
      <c r="Z8" s="1">
        <v>0.5363636363636364</v>
      </c>
      <c r="AA8" s="1">
        <v>0.4756944444444444</v>
      </c>
      <c r="AB8" s="1">
        <v>0.59375</v>
      </c>
      <c r="AC8" s="1">
        <v>0.5729166666666666</v>
      </c>
      <c r="AD8" s="1">
        <v>0.553030303030303</v>
      </c>
      <c r="AE8" s="1">
        <v>0.4845238095238096</v>
      </c>
      <c r="AF8" s="1">
        <v>0.5868055555555556</v>
      </c>
      <c r="AG8" s="1">
        <v>0.6183333333333334</v>
      </c>
      <c r="AH8" s="1">
        <v>0.5326388888888889</v>
      </c>
      <c r="AI8" s="1">
        <v>0.606</v>
      </c>
      <c r="AJ8" s="1"/>
      <c r="AK8" s="1"/>
      <c r="AL8" s="1">
        <f t="shared" si="0"/>
        <v>11.31240386002886</v>
      </c>
      <c r="AM8" s="2">
        <f t="shared" si="1"/>
        <v>20</v>
      </c>
      <c r="AN8" s="1">
        <f t="shared" si="2"/>
        <v>0.5656201930014431</v>
      </c>
      <c r="AO8" s="2">
        <f t="shared" si="3"/>
        <v>3</v>
      </c>
      <c r="AP8" s="2">
        <f t="shared" si="4"/>
        <v>2</v>
      </c>
    </row>
    <row r="9" spans="1:42" ht="12.75">
      <c r="A9" t="s">
        <v>23</v>
      </c>
      <c r="C9">
        <v>0.5163194444444444</v>
      </c>
      <c r="D9">
        <v>0.545</v>
      </c>
      <c r="E9">
        <v>0.462</v>
      </c>
      <c r="H9">
        <v>0.686</v>
      </c>
      <c r="I9">
        <v>0.547</v>
      </c>
      <c r="J9">
        <v>0.465</v>
      </c>
      <c r="W9" s="1">
        <v>0.5659722222222222</v>
      </c>
      <c r="X9" s="1">
        <v>0.46875</v>
      </c>
      <c r="Y9" s="1">
        <v>0.5611111111111111</v>
      </c>
      <c r="Z9" s="1">
        <v>0.34</v>
      </c>
      <c r="AA9" s="1">
        <v>0.5555555555555556</v>
      </c>
      <c r="AB9" s="1">
        <v>0.5796875</v>
      </c>
      <c r="AC9" s="1">
        <v>0.53625</v>
      </c>
      <c r="AD9" s="1">
        <v>0.5227272727272727</v>
      </c>
      <c r="AE9" s="1">
        <v>0.6336309523809524</v>
      </c>
      <c r="AF9" s="1">
        <v>0.4513888888888889</v>
      </c>
      <c r="AG9" s="1">
        <v>0.41375</v>
      </c>
      <c r="AH9" s="1">
        <v>0.4677083333333333</v>
      </c>
      <c r="AI9" s="1"/>
      <c r="AJ9" s="1"/>
      <c r="AK9" s="1"/>
      <c r="AL9" s="1">
        <f t="shared" si="0"/>
        <v>9.31785128066378</v>
      </c>
      <c r="AM9" s="2">
        <f t="shared" si="1"/>
        <v>18</v>
      </c>
      <c r="AN9" s="1">
        <f t="shared" si="2"/>
        <v>0.517658404481321</v>
      </c>
      <c r="AO9" s="2">
        <f t="shared" si="3"/>
        <v>14</v>
      </c>
      <c r="AP9" s="2">
        <f t="shared" si="4"/>
        <v>14</v>
      </c>
    </row>
    <row r="10" spans="1:42" ht="12.75">
      <c r="A10" t="s">
        <v>24</v>
      </c>
      <c r="C10">
        <v>0.5163194444444444</v>
      </c>
      <c r="D10">
        <v>0.545</v>
      </c>
      <c r="H10">
        <v>0.686</v>
      </c>
      <c r="J10">
        <v>0.465</v>
      </c>
      <c r="W10" s="1">
        <v>0.5659722222222222</v>
      </c>
      <c r="X10" s="1">
        <v>0.46875</v>
      </c>
      <c r="Y10" s="1">
        <v>0.5083333333333333</v>
      </c>
      <c r="Z10" s="1">
        <v>0.34</v>
      </c>
      <c r="AA10" s="1">
        <v>0.5555555555555556</v>
      </c>
      <c r="AB10" s="1">
        <v>0.5796875</v>
      </c>
      <c r="AC10" s="1">
        <v>0.53625</v>
      </c>
      <c r="AD10" s="1">
        <v>0.6060606060606061</v>
      </c>
      <c r="AE10" s="1">
        <v>0.6336309523809524</v>
      </c>
      <c r="AF10" s="1">
        <v>0.4513888888888889</v>
      </c>
      <c r="AG10" s="1">
        <v>0.41375</v>
      </c>
      <c r="AH10" s="1">
        <v>0.4677083333333333</v>
      </c>
      <c r="AI10" s="1">
        <v>0.545</v>
      </c>
      <c r="AJ10" s="1">
        <v>0.541</v>
      </c>
      <c r="AK10" s="1"/>
      <c r="AL10" s="1">
        <f t="shared" si="0"/>
        <v>9.425406836219336</v>
      </c>
      <c r="AM10" s="2">
        <f t="shared" si="1"/>
        <v>18</v>
      </c>
      <c r="AN10" s="1">
        <f t="shared" si="2"/>
        <v>0.5236337131232964</v>
      </c>
      <c r="AO10" s="2">
        <f t="shared" si="3"/>
        <v>13</v>
      </c>
      <c r="AP10" s="2">
        <f t="shared" si="4"/>
        <v>13</v>
      </c>
    </row>
    <row r="11" spans="1:42" ht="12.75">
      <c r="A11" t="s">
        <v>25</v>
      </c>
      <c r="C11">
        <v>0.4555555555555555</v>
      </c>
      <c r="D11">
        <v>0.458</v>
      </c>
      <c r="E11">
        <v>0.413</v>
      </c>
      <c r="F11">
        <v>0.423</v>
      </c>
      <c r="G11">
        <v>0.521</v>
      </c>
      <c r="H11">
        <v>0.445</v>
      </c>
      <c r="I11">
        <v>0.332</v>
      </c>
      <c r="J11">
        <v>0.438</v>
      </c>
      <c r="W11" s="1">
        <v>0.5451388888888888</v>
      </c>
      <c r="X11" s="1">
        <v>0.4583333333333333</v>
      </c>
      <c r="Y11" s="1"/>
      <c r="Z11" s="1"/>
      <c r="AA11" s="1">
        <v>0.3854166666666667</v>
      </c>
      <c r="AB11" s="1">
        <v>0.5</v>
      </c>
      <c r="AC11" s="1">
        <v>0.47708333333333336</v>
      </c>
      <c r="AD11" s="1">
        <v>0.38257575757575757</v>
      </c>
      <c r="AE11" s="1">
        <v>0.4116071428571429</v>
      </c>
      <c r="AF11" s="1">
        <v>0.4166666666666667</v>
      </c>
      <c r="AG11" s="1">
        <v>0.4045833333333333</v>
      </c>
      <c r="AH11" s="1">
        <v>0.47604166666666664</v>
      </c>
      <c r="AI11" s="1">
        <v>0.545</v>
      </c>
      <c r="AJ11" s="1"/>
      <c r="AK11" s="1"/>
      <c r="AL11" s="1">
        <f t="shared" si="0"/>
        <v>8.488002344877346</v>
      </c>
      <c r="AM11" s="2">
        <f t="shared" si="1"/>
        <v>19</v>
      </c>
      <c r="AN11" s="1">
        <f t="shared" si="2"/>
        <v>0.4467369655198603</v>
      </c>
      <c r="AO11" s="2">
        <f t="shared" si="3"/>
        <v>34</v>
      </c>
      <c r="AP11" s="2">
        <f t="shared" si="4"/>
        <v>20</v>
      </c>
    </row>
    <row r="12" spans="1:42" ht="12.75">
      <c r="A12" t="s">
        <v>26</v>
      </c>
      <c r="C12">
        <v>0.47986111111111107</v>
      </c>
      <c r="D12">
        <v>0.549</v>
      </c>
      <c r="E12">
        <v>0.462</v>
      </c>
      <c r="F12">
        <v>0.436</v>
      </c>
      <c r="G12">
        <v>0.444</v>
      </c>
      <c r="H12">
        <v>0.418</v>
      </c>
      <c r="I12">
        <v>0.428</v>
      </c>
      <c r="J12">
        <v>0.552</v>
      </c>
      <c r="W12" s="1">
        <v>0.5451388888888888</v>
      </c>
      <c r="X12" s="1">
        <v>0.4583333333333333</v>
      </c>
      <c r="Y12" s="1">
        <v>0.3541666666666667</v>
      </c>
      <c r="Z12" s="1"/>
      <c r="AA12" s="1"/>
      <c r="AB12" s="1"/>
      <c r="AC12" s="1"/>
      <c r="AD12" s="1">
        <v>0.4772727272727273</v>
      </c>
      <c r="AE12" s="1">
        <v>0.4116071428571429</v>
      </c>
      <c r="AF12" s="1">
        <v>0.4166666666666667</v>
      </c>
      <c r="AG12" s="1">
        <v>0.4045833333333333</v>
      </c>
      <c r="AH12" s="1">
        <v>0.47604166666666664</v>
      </c>
      <c r="AI12" s="1">
        <v>0.545</v>
      </c>
      <c r="AJ12" s="1">
        <v>0.437</v>
      </c>
      <c r="AK12" s="1"/>
      <c r="AL12" s="1">
        <f t="shared" si="0"/>
        <v>8.294671536796537</v>
      </c>
      <c r="AM12" s="2">
        <f t="shared" si="1"/>
        <v>18</v>
      </c>
      <c r="AN12" s="1">
        <f t="shared" si="2"/>
        <v>0.4608150853775854</v>
      </c>
      <c r="AO12" s="2">
        <f t="shared" si="3"/>
        <v>28</v>
      </c>
      <c r="AP12" s="2">
        <f t="shared" si="4"/>
        <v>22</v>
      </c>
    </row>
    <row r="13" spans="1:42" ht="12.75">
      <c r="A13" t="s">
        <v>27</v>
      </c>
      <c r="C13">
        <v>0.5204861111111111</v>
      </c>
      <c r="D13">
        <v>0.553</v>
      </c>
      <c r="F13">
        <v>0.486</v>
      </c>
      <c r="G13">
        <v>0.375</v>
      </c>
      <c r="H13">
        <v>0.614</v>
      </c>
      <c r="I13">
        <v>0.459</v>
      </c>
      <c r="J13">
        <v>0.382</v>
      </c>
      <c r="W13" s="1">
        <v>0.4756944444444444</v>
      </c>
      <c r="X13" s="1"/>
      <c r="Y13" s="1">
        <v>0.7298611111111111</v>
      </c>
      <c r="Z13" s="1">
        <v>0.5527272727272727</v>
      </c>
      <c r="AA13" s="1">
        <v>0.46875</v>
      </c>
      <c r="AB13" s="1">
        <v>0.5395833333333333</v>
      </c>
      <c r="AC13" s="1">
        <v>0.5916666666666667</v>
      </c>
      <c r="AD13" s="1">
        <v>0.5492424242424242</v>
      </c>
      <c r="AE13" s="1">
        <v>0.5476190476190477</v>
      </c>
      <c r="AF13" s="1">
        <v>0.3333333333333333</v>
      </c>
      <c r="AG13" s="1"/>
      <c r="AH13" s="1"/>
      <c r="AI13" s="1"/>
      <c r="AJ13" s="1">
        <v>0.437</v>
      </c>
      <c r="AK13" s="1"/>
      <c r="AL13" s="1">
        <f t="shared" si="0"/>
        <v>8.614963744588744</v>
      </c>
      <c r="AM13" s="2">
        <f t="shared" si="1"/>
        <v>17</v>
      </c>
      <c r="AN13" s="1">
        <f t="shared" si="2"/>
        <v>0.5067625732111026</v>
      </c>
      <c r="AO13" s="2">
        <f t="shared" si="3"/>
        <v>17</v>
      </c>
      <c r="AP13" s="2">
        <f t="shared" si="4"/>
        <v>18</v>
      </c>
    </row>
    <row r="14" spans="1:42" ht="12.75">
      <c r="A14" t="s">
        <v>28</v>
      </c>
      <c r="H14">
        <v>0.614</v>
      </c>
      <c r="I14">
        <v>0.531</v>
      </c>
      <c r="J14">
        <v>0.382</v>
      </c>
      <c r="W14" s="1">
        <v>0.4756944444444444</v>
      </c>
      <c r="X14" s="1">
        <v>0.5972222222222222</v>
      </c>
      <c r="Y14" s="1">
        <v>0.3541666666666667</v>
      </c>
      <c r="Z14" s="1">
        <v>0.5527272727272727</v>
      </c>
      <c r="AA14" s="1">
        <v>0.46875</v>
      </c>
      <c r="AB14" s="1">
        <v>0.5395833333333333</v>
      </c>
      <c r="AC14" s="1">
        <v>0.5916666666666667</v>
      </c>
      <c r="AD14" s="1">
        <v>0.571969696969697</v>
      </c>
      <c r="AE14" s="1">
        <v>0.5476190476190477</v>
      </c>
      <c r="AF14" s="1">
        <v>0.3333333333333333</v>
      </c>
      <c r="AG14" s="1">
        <v>0.45</v>
      </c>
      <c r="AH14" s="1"/>
      <c r="AI14" s="1"/>
      <c r="AJ14" s="1"/>
      <c r="AK14" s="1"/>
      <c r="AL14" s="1">
        <f t="shared" si="0"/>
        <v>7.009732683982684</v>
      </c>
      <c r="AM14" s="2">
        <f t="shared" si="1"/>
        <v>14</v>
      </c>
      <c r="AN14" s="1">
        <f t="shared" si="2"/>
        <v>0.5006951917130489</v>
      </c>
      <c r="AO14" s="2">
        <f t="shared" si="3"/>
        <v>18</v>
      </c>
      <c r="AP14" s="2">
        <f t="shared" si="4"/>
        <v>28</v>
      </c>
    </row>
    <row r="15" spans="1:42" ht="12.75">
      <c r="A15" t="s">
        <v>29</v>
      </c>
      <c r="C15">
        <v>0.5163194444444444</v>
      </c>
      <c r="D15">
        <v>0.436</v>
      </c>
      <c r="E15">
        <v>0.333</v>
      </c>
      <c r="F15">
        <v>0.577</v>
      </c>
      <c r="G15">
        <v>0.462</v>
      </c>
      <c r="H15">
        <v>0.405</v>
      </c>
      <c r="I15">
        <v>0.563</v>
      </c>
      <c r="J15">
        <v>0.5</v>
      </c>
      <c r="W15" s="1">
        <v>0.4652777777777778</v>
      </c>
      <c r="X15" s="1">
        <v>0.5590277777777778</v>
      </c>
      <c r="Y15" s="1">
        <v>0.5326388888888889</v>
      </c>
      <c r="Z15" s="1"/>
      <c r="AA15" s="1">
        <v>0</v>
      </c>
      <c r="AB15" s="1">
        <v>0.44895833333333335</v>
      </c>
      <c r="AC15" s="1">
        <v>0.4091666666666667</v>
      </c>
      <c r="AD15" s="1">
        <v>0.49242424242424243</v>
      </c>
      <c r="AE15" s="1">
        <v>0.5354166666666667</v>
      </c>
      <c r="AF15" s="1">
        <v>0.4930555555555556</v>
      </c>
      <c r="AG15" s="1">
        <v>0.51375</v>
      </c>
      <c r="AH15" s="1">
        <v>0.5690972222222223</v>
      </c>
      <c r="AI15" s="1">
        <v>0.40700000000000003</v>
      </c>
      <c r="AJ15" s="1">
        <v>0.478</v>
      </c>
      <c r="AK15" s="1"/>
      <c r="AL15" s="1">
        <f t="shared" si="0"/>
        <v>9.696132575757575</v>
      </c>
      <c r="AM15" s="2">
        <f t="shared" si="1"/>
        <v>21</v>
      </c>
      <c r="AN15" s="1">
        <f t="shared" si="2"/>
        <v>0.46172059884559885</v>
      </c>
      <c r="AO15" s="2">
        <f t="shared" si="3"/>
        <v>26</v>
      </c>
      <c r="AP15" s="2">
        <f t="shared" si="4"/>
        <v>10</v>
      </c>
    </row>
    <row r="16" spans="1:42" ht="12.75">
      <c r="A16" t="s">
        <v>30</v>
      </c>
      <c r="C16">
        <v>0.5163194444444444</v>
      </c>
      <c r="D16">
        <v>0.436</v>
      </c>
      <c r="E16">
        <v>0.424</v>
      </c>
      <c r="F16">
        <v>0.577</v>
      </c>
      <c r="G16">
        <v>0.462</v>
      </c>
      <c r="H16">
        <v>0.405</v>
      </c>
      <c r="I16">
        <v>0.463</v>
      </c>
      <c r="J16">
        <v>0.5</v>
      </c>
      <c r="W16" s="1">
        <v>0.4652777777777778</v>
      </c>
      <c r="X16" s="1">
        <v>0.5590277777777778</v>
      </c>
      <c r="Y16" s="1">
        <v>0.4677083333333333</v>
      </c>
      <c r="Z16" s="1"/>
      <c r="AA16" s="1">
        <v>0</v>
      </c>
      <c r="AB16" s="1">
        <v>0.44895833333333335</v>
      </c>
      <c r="AC16" s="1">
        <v>0.4091666666666667</v>
      </c>
      <c r="AD16" s="1">
        <v>0.4128787878787879</v>
      </c>
      <c r="AE16" s="1">
        <v>0.5354166666666667</v>
      </c>
      <c r="AF16" s="1">
        <v>0.4930555555555556</v>
      </c>
      <c r="AG16" s="1">
        <v>0.51375</v>
      </c>
      <c r="AH16" s="1">
        <v>0.5690972222222223</v>
      </c>
      <c r="AI16" s="1">
        <v>0.40700000000000003</v>
      </c>
      <c r="AJ16" s="1">
        <v>0.478</v>
      </c>
      <c r="AK16" s="1"/>
      <c r="AL16" s="1">
        <f t="shared" si="0"/>
        <v>9.542656565656566</v>
      </c>
      <c r="AM16" s="2">
        <f t="shared" si="1"/>
        <v>21</v>
      </c>
      <c r="AN16" s="1">
        <f t="shared" si="2"/>
        <v>0.45441221741221743</v>
      </c>
      <c r="AO16" s="2">
        <f t="shared" si="3"/>
        <v>29</v>
      </c>
      <c r="AP16" s="2">
        <f t="shared" si="4"/>
        <v>11</v>
      </c>
    </row>
    <row r="17" spans="1:42" ht="12.75">
      <c r="A17" t="s">
        <v>31</v>
      </c>
      <c r="C17">
        <v>0.44756944444444446</v>
      </c>
      <c r="D17">
        <v>0.469</v>
      </c>
      <c r="E17">
        <v>0.49</v>
      </c>
      <c r="F17">
        <v>0.473</v>
      </c>
      <c r="G17">
        <v>0.587</v>
      </c>
      <c r="H17">
        <v>0.459</v>
      </c>
      <c r="I17">
        <v>0.543</v>
      </c>
      <c r="J17">
        <v>0.486</v>
      </c>
      <c r="W17" s="1">
        <v>0.4548611111111111</v>
      </c>
      <c r="X17" s="1">
        <v>0.3958333333333333</v>
      </c>
      <c r="Y17" s="1">
        <v>0.5083333333333333</v>
      </c>
      <c r="Z17" s="1">
        <v>0.5690909090909091</v>
      </c>
      <c r="AA17" s="1">
        <v>0.5729166666666666</v>
      </c>
      <c r="AB17" s="1">
        <v>0.5911458333333334</v>
      </c>
      <c r="AC17" s="1">
        <v>0.4545833333333333</v>
      </c>
      <c r="AD17" s="1">
        <v>0.5</v>
      </c>
      <c r="AE17" s="1">
        <v>0.5952380952380952</v>
      </c>
      <c r="AF17" s="1">
        <v>0.53125</v>
      </c>
      <c r="AG17" s="1">
        <v>0.49541666666666667</v>
      </c>
      <c r="AH17" s="1">
        <v>0.45972222222222225</v>
      </c>
      <c r="AI17" s="1">
        <v>0.516</v>
      </c>
      <c r="AJ17" s="1">
        <v>0.656</v>
      </c>
      <c r="AK17" s="1"/>
      <c r="AL17" s="1">
        <f t="shared" si="0"/>
        <v>11.25496094877345</v>
      </c>
      <c r="AM17" s="2">
        <f>COUNT(C17:AK17)</f>
        <v>22</v>
      </c>
      <c r="AN17" s="1">
        <f t="shared" si="2"/>
        <v>0.5115891340351568</v>
      </c>
      <c r="AO17" s="2">
        <f t="shared" si="3"/>
        <v>15</v>
      </c>
      <c r="AP17" s="2">
        <f t="shared" si="4"/>
        <v>3</v>
      </c>
    </row>
    <row r="18" spans="1:42" ht="12.75">
      <c r="A18" t="s">
        <v>32</v>
      </c>
      <c r="D18">
        <v>0.553</v>
      </c>
      <c r="E18">
        <v>0.507</v>
      </c>
      <c r="F18">
        <v>0.486</v>
      </c>
      <c r="G18">
        <v>0.375</v>
      </c>
      <c r="H18">
        <v>0.482</v>
      </c>
      <c r="I18">
        <v>0.301</v>
      </c>
      <c r="J18">
        <v>0.542</v>
      </c>
      <c r="W18" s="1">
        <v>0.4548611111111111</v>
      </c>
      <c r="X18" s="1">
        <v>0.3958333333333333</v>
      </c>
      <c r="Y18" s="1">
        <v>0.4434027777777778</v>
      </c>
      <c r="Z18" s="1">
        <v>0.5690909090909091</v>
      </c>
      <c r="AA18" s="1">
        <v>0.4375</v>
      </c>
      <c r="AB18" s="1">
        <v>0.5453125</v>
      </c>
      <c r="AC18" s="1">
        <v>0.3770833333333333</v>
      </c>
      <c r="AD18" s="1">
        <v>0.42424242424242425</v>
      </c>
      <c r="AE18" s="1">
        <v>0.5952380952380952</v>
      </c>
      <c r="AF18" s="1">
        <v>0.4097222222222222</v>
      </c>
      <c r="AG18" s="1">
        <v>0.48625</v>
      </c>
      <c r="AH18" s="1">
        <v>0.45972222222222225</v>
      </c>
      <c r="AI18" s="1">
        <v>0.516</v>
      </c>
      <c r="AJ18" s="1">
        <v>0.656</v>
      </c>
      <c r="AK18" s="1"/>
      <c r="AL18" s="1">
        <f t="shared" si="0"/>
        <v>10.016258928571428</v>
      </c>
      <c r="AM18" s="2">
        <f t="shared" si="1"/>
        <v>21</v>
      </c>
      <c r="AN18" s="1">
        <f t="shared" si="2"/>
        <v>0.4769647108843537</v>
      </c>
      <c r="AO18" s="2">
        <f t="shared" si="3"/>
        <v>24</v>
      </c>
      <c r="AP18" s="2">
        <f t="shared" si="4"/>
        <v>9</v>
      </c>
    </row>
    <row r="19" spans="1:42" ht="12.75">
      <c r="A19" t="s">
        <v>33</v>
      </c>
      <c r="C19">
        <v>0.44756944444444446</v>
      </c>
      <c r="D19">
        <v>0.561</v>
      </c>
      <c r="E19">
        <v>0.503</v>
      </c>
      <c r="F19">
        <v>0.473</v>
      </c>
      <c r="G19">
        <v>0.507</v>
      </c>
      <c r="H19">
        <v>0.445</v>
      </c>
      <c r="I19">
        <v>0.538</v>
      </c>
      <c r="J19">
        <v>0.427</v>
      </c>
      <c r="W19" s="1">
        <v>0.4479166666666667</v>
      </c>
      <c r="X19" s="1">
        <v>0.3993055555555556</v>
      </c>
      <c r="Y19" s="1">
        <v>0.5246527777777777</v>
      </c>
      <c r="Z19" s="1"/>
      <c r="AA19" s="1">
        <v>0.3888888888888889</v>
      </c>
      <c r="AB19" s="1">
        <v>0.4770833333333333</v>
      </c>
      <c r="AC19" s="1">
        <v>0.3229166666666667</v>
      </c>
      <c r="AD19" s="1"/>
      <c r="AE19" s="1"/>
      <c r="AF19" s="1">
        <v>0.6215277777777778</v>
      </c>
      <c r="AG19" s="1">
        <v>0.49541666666666667</v>
      </c>
      <c r="AH19" s="1">
        <v>0.4395833333333333</v>
      </c>
      <c r="AI19" s="1">
        <v>0.496</v>
      </c>
      <c r="AJ19" s="1">
        <v>0.564</v>
      </c>
      <c r="AK19" s="1"/>
      <c r="AL19" s="1">
        <f t="shared" si="0"/>
        <v>9.078861111111113</v>
      </c>
      <c r="AM19" s="2">
        <f t="shared" si="1"/>
        <v>19</v>
      </c>
      <c r="AN19" s="1">
        <f t="shared" si="2"/>
        <v>0.47783479532163753</v>
      </c>
      <c r="AO19" s="2">
        <f t="shared" si="3"/>
        <v>23</v>
      </c>
      <c r="AP19" s="2">
        <f t="shared" si="4"/>
        <v>16</v>
      </c>
    </row>
    <row r="20" spans="1:42" ht="12.75">
      <c r="A20" t="s">
        <v>34</v>
      </c>
      <c r="D20">
        <v>0.561</v>
      </c>
      <c r="E20">
        <v>0.503</v>
      </c>
      <c r="F20">
        <v>0.473</v>
      </c>
      <c r="G20">
        <v>0.507</v>
      </c>
      <c r="H20">
        <v>0.445</v>
      </c>
      <c r="J20">
        <v>0.427</v>
      </c>
      <c r="W20" s="1"/>
      <c r="X20" s="1">
        <v>0.3993055555555556</v>
      </c>
      <c r="Y20" s="1">
        <v>0.5246527777777777</v>
      </c>
      <c r="Z20" s="1">
        <v>0.5145454545454545</v>
      </c>
      <c r="AA20" s="1">
        <v>0.3888888888888889</v>
      </c>
      <c r="AB20" s="1">
        <v>0.4770833333333333</v>
      </c>
      <c r="AC20" s="1">
        <v>0.3229166666666667</v>
      </c>
      <c r="AD20" s="1"/>
      <c r="AE20" s="1"/>
      <c r="AF20" s="1">
        <v>0.6215277777777778</v>
      </c>
      <c r="AG20" s="1"/>
      <c r="AH20" s="1">
        <v>0.4395833333333333</v>
      </c>
      <c r="AI20" s="1"/>
      <c r="AJ20" s="1">
        <v>0.564</v>
      </c>
      <c r="AK20" s="1"/>
      <c r="AL20" s="1">
        <f t="shared" si="0"/>
        <v>7.168503787878789</v>
      </c>
      <c r="AM20" s="2">
        <f t="shared" si="1"/>
        <v>15</v>
      </c>
      <c r="AN20" s="1">
        <f t="shared" si="2"/>
        <v>0.4779002525252526</v>
      </c>
      <c r="AO20" s="2">
        <f t="shared" si="3"/>
        <v>22</v>
      </c>
      <c r="AP20" s="2">
        <f t="shared" si="4"/>
        <v>26</v>
      </c>
    </row>
    <row r="21" spans="1:42" ht="12.75">
      <c r="A21" t="s">
        <v>35</v>
      </c>
      <c r="W21" s="1">
        <v>0.4479166666666667</v>
      </c>
      <c r="X21" s="1">
        <v>0.3993055555555556</v>
      </c>
      <c r="Y21" s="1"/>
      <c r="Z21" s="1">
        <v>0.62</v>
      </c>
      <c r="AA21" s="1">
        <v>0</v>
      </c>
      <c r="AB21" s="1">
        <v>0.2786458333333333</v>
      </c>
      <c r="AC21" s="1"/>
      <c r="AD21" s="1"/>
      <c r="AE21" s="1"/>
      <c r="AF21" s="1"/>
      <c r="AG21" s="1"/>
      <c r="AH21" s="1"/>
      <c r="AI21" s="1"/>
      <c r="AJ21" s="1"/>
      <c r="AK21" s="1"/>
      <c r="AL21" s="1">
        <f t="shared" si="0"/>
        <v>1.7458680555555557</v>
      </c>
      <c r="AM21" s="2">
        <f t="shared" si="1"/>
        <v>5</v>
      </c>
      <c r="AN21" s="1">
        <f t="shared" si="2"/>
        <v>0.3491736111111111</v>
      </c>
      <c r="AO21" s="2">
        <f t="shared" si="3"/>
        <v>39</v>
      </c>
      <c r="AP21" s="2">
        <f t="shared" si="4"/>
        <v>36</v>
      </c>
    </row>
    <row r="22" spans="1:42" ht="12.75">
      <c r="A22" t="s">
        <v>36</v>
      </c>
      <c r="C22">
        <v>0.49618055555555557</v>
      </c>
      <c r="D22">
        <v>0.382</v>
      </c>
      <c r="E22">
        <v>0.517</v>
      </c>
      <c r="F22">
        <v>0.505</v>
      </c>
      <c r="G22">
        <v>0.479</v>
      </c>
      <c r="H22">
        <v>0.386</v>
      </c>
      <c r="I22">
        <v>0.472</v>
      </c>
      <c r="J22">
        <v>0.406</v>
      </c>
      <c r="W22" s="1">
        <v>0.4375</v>
      </c>
      <c r="X22" s="1">
        <v>0.46875</v>
      </c>
      <c r="Y22" s="1">
        <v>0.5003472222222222</v>
      </c>
      <c r="Z22" s="1">
        <v>0.49818181818181817</v>
      </c>
      <c r="AA22" s="1">
        <v>0.4340277777777778</v>
      </c>
      <c r="AB22" s="1">
        <v>0.5453125</v>
      </c>
      <c r="AC22" s="1">
        <v>0.3770833333333333</v>
      </c>
      <c r="AD22" s="1">
        <v>0.48863636363636365</v>
      </c>
      <c r="AE22" s="1">
        <v>0.4538690476190476</v>
      </c>
      <c r="AF22" s="1">
        <v>0.375</v>
      </c>
      <c r="AG22" s="1">
        <v>0.5</v>
      </c>
      <c r="AH22" s="1"/>
      <c r="AI22" s="1">
        <v>0.403</v>
      </c>
      <c r="AJ22" s="1">
        <v>0.379</v>
      </c>
      <c r="AK22" s="1"/>
      <c r="AL22" s="1">
        <f t="shared" si="0"/>
        <v>9.503888618326119</v>
      </c>
      <c r="AM22" s="2">
        <f t="shared" si="1"/>
        <v>21</v>
      </c>
      <c r="AN22" s="1">
        <f t="shared" si="2"/>
        <v>0.45256612468219615</v>
      </c>
      <c r="AO22" s="2">
        <f t="shared" si="3"/>
        <v>30</v>
      </c>
      <c r="AP22" s="2">
        <f t="shared" si="4"/>
        <v>12</v>
      </c>
    </row>
    <row r="23" spans="1:42" ht="12.75">
      <c r="A23" t="s">
        <v>37</v>
      </c>
      <c r="C23">
        <v>0.49618055555555557</v>
      </c>
      <c r="D23">
        <v>0.382</v>
      </c>
      <c r="E23">
        <v>0.462</v>
      </c>
      <c r="F23">
        <v>0.505</v>
      </c>
      <c r="G23">
        <v>0.479</v>
      </c>
      <c r="H23">
        <v>0.386</v>
      </c>
      <c r="I23">
        <v>0.585</v>
      </c>
      <c r="J23">
        <v>0.406</v>
      </c>
      <c r="W23" s="1">
        <v>0.4375</v>
      </c>
      <c r="X23" s="1">
        <v>0.46875</v>
      </c>
      <c r="Y23" s="1">
        <v>0.49201388888888886</v>
      </c>
      <c r="Z23" s="1">
        <v>0.49818181818181817</v>
      </c>
      <c r="AA23" s="1">
        <v>0.4340277777777778</v>
      </c>
      <c r="AB23" s="1"/>
      <c r="AC23" s="1"/>
      <c r="AD23" s="1">
        <v>0.49242424242424243</v>
      </c>
      <c r="AE23" s="1">
        <v>0.4538690476190476</v>
      </c>
      <c r="AF23" s="1">
        <v>0.375</v>
      </c>
      <c r="AG23" s="1">
        <v>0.5</v>
      </c>
      <c r="AH23" s="1">
        <v>0.32569444444444445</v>
      </c>
      <c r="AI23" s="1">
        <v>0.403</v>
      </c>
      <c r="AJ23" s="1">
        <v>0.379</v>
      </c>
      <c r="AK23" s="1"/>
      <c r="AL23" s="1">
        <f t="shared" si="0"/>
        <v>8.960641774891775</v>
      </c>
      <c r="AM23" s="2">
        <f t="shared" si="1"/>
        <v>20</v>
      </c>
      <c r="AN23" s="1">
        <f t="shared" si="2"/>
        <v>0.4480320887445887</v>
      </c>
      <c r="AO23" s="2">
        <f t="shared" si="3"/>
        <v>33</v>
      </c>
      <c r="AP23" s="2">
        <f t="shared" si="4"/>
        <v>17</v>
      </c>
    </row>
    <row r="24" spans="1:42" ht="12.75">
      <c r="A24" t="s">
        <v>38</v>
      </c>
      <c r="W24" s="1">
        <v>0.4236111111111111</v>
      </c>
      <c r="X24" s="1"/>
      <c r="Y24" s="1"/>
      <c r="Z24" s="1">
        <v>0.4818181818181818</v>
      </c>
      <c r="AA24" s="1">
        <v>0.5729166666666666</v>
      </c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>
        <f t="shared" si="0"/>
        <v>1.4783459595959596</v>
      </c>
      <c r="AM24" s="2">
        <f t="shared" si="1"/>
        <v>3</v>
      </c>
      <c r="AN24" s="1">
        <f t="shared" si="2"/>
        <v>0.4927819865319865</v>
      </c>
      <c r="AO24" s="2">
        <f t="shared" si="3"/>
        <v>20</v>
      </c>
      <c r="AP24" s="2">
        <f t="shared" si="4"/>
        <v>37</v>
      </c>
    </row>
    <row r="25" spans="1:42" ht="12.75">
      <c r="A25" t="s">
        <v>39</v>
      </c>
      <c r="W25" s="1">
        <v>0.4236111111111111</v>
      </c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>
        <f t="shared" si="0"/>
        <v>0.4236111111111111</v>
      </c>
      <c r="AM25" s="2">
        <f t="shared" si="1"/>
        <v>1</v>
      </c>
      <c r="AN25" s="1">
        <f t="shared" si="2"/>
        <v>0.4236111111111111</v>
      </c>
      <c r="AO25" s="2">
        <f t="shared" si="3"/>
        <v>36</v>
      </c>
      <c r="AP25" s="2">
        <f t="shared" si="4"/>
        <v>39</v>
      </c>
    </row>
    <row r="26" spans="1:42" ht="12.75">
      <c r="A26" t="s">
        <v>40</v>
      </c>
      <c r="C26">
        <v>0.41527777777777775</v>
      </c>
      <c r="D26">
        <v>0.428</v>
      </c>
      <c r="E26">
        <v>0.476</v>
      </c>
      <c r="F26">
        <v>0.45</v>
      </c>
      <c r="G26">
        <v>0.503</v>
      </c>
      <c r="H26">
        <v>0.445</v>
      </c>
      <c r="I26">
        <v>0.603</v>
      </c>
      <c r="W26" s="1">
        <v>0.3611111111111111</v>
      </c>
      <c r="X26" s="1">
        <v>0.5381944444444444</v>
      </c>
      <c r="Y26" s="1">
        <v>0.5326388888888889</v>
      </c>
      <c r="Z26" s="1">
        <v>0.42727272727272725</v>
      </c>
      <c r="AA26" s="1">
        <v>0.5277777777777778</v>
      </c>
      <c r="AB26" s="1"/>
      <c r="AC26" s="1">
        <v>0.41375</v>
      </c>
      <c r="AD26" s="1">
        <v>0.5681818181818182</v>
      </c>
      <c r="AE26" s="1">
        <v>0.5354166666666667</v>
      </c>
      <c r="AF26" s="1"/>
      <c r="AG26" s="1">
        <v>0.45916666666666667</v>
      </c>
      <c r="AH26" s="1">
        <v>0.49618055555555557</v>
      </c>
      <c r="AI26" s="1">
        <v>0.468</v>
      </c>
      <c r="AJ26" s="1">
        <v>0.468</v>
      </c>
      <c r="AK26" s="1"/>
      <c r="AL26" s="1">
        <f t="shared" si="0"/>
        <v>9.115968434343433</v>
      </c>
      <c r="AM26" s="2">
        <f t="shared" si="1"/>
        <v>19</v>
      </c>
      <c r="AN26" s="1">
        <f t="shared" si="2"/>
        <v>0.47978781233386486</v>
      </c>
      <c r="AO26" s="2">
        <f t="shared" si="3"/>
        <v>21</v>
      </c>
      <c r="AP26" s="2">
        <f t="shared" si="4"/>
        <v>15</v>
      </c>
    </row>
    <row r="27" spans="1:42" ht="12.75">
      <c r="A27" t="s">
        <v>41</v>
      </c>
      <c r="C27">
        <v>0.41527777777777775</v>
      </c>
      <c r="D27">
        <v>0.428</v>
      </c>
      <c r="E27">
        <v>0.333</v>
      </c>
      <c r="F27">
        <v>0.45</v>
      </c>
      <c r="G27">
        <v>0.503</v>
      </c>
      <c r="W27" s="1">
        <v>0.3611111111111111</v>
      </c>
      <c r="X27" s="1">
        <v>0.5381944444444444</v>
      </c>
      <c r="Y27" s="1">
        <v>0.403125</v>
      </c>
      <c r="Z27" s="1">
        <v>0.42727272727272725</v>
      </c>
      <c r="AA27" s="1">
        <v>0.5277777777777778</v>
      </c>
      <c r="AB27" s="1"/>
      <c r="AC27" s="1">
        <v>0.41375</v>
      </c>
      <c r="AD27" s="1">
        <v>0.45454545454545453</v>
      </c>
      <c r="AE27" s="1">
        <v>0.5354166666666667</v>
      </c>
      <c r="AF27" s="1"/>
      <c r="AG27" s="1">
        <v>0.45916666666666667</v>
      </c>
      <c r="AH27" s="1">
        <v>0.49618055555555557</v>
      </c>
      <c r="AI27" s="1">
        <v>0.468</v>
      </c>
      <c r="AJ27" s="1">
        <v>0.468</v>
      </c>
      <c r="AK27" s="1"/>
      <c r="AL27" s="1">
        <f t="shared" si="0"/>
        <v>7.681818181818182</v>
      </c>
      <c r="AM27" s="2">
        <f t="shared" si="1"/>
        <v>17</v>
      </c>
      <c r="AN27" s="1">
        <f t="shared" si="2"/>
        <v>0.45187165775401067</v>
      </c>
      <c r="AO27" s="2">
        <f t="shared" si="3"/>
        <v>31</v>
      </c>
      <c r="AP27" s="2">
        <f t="shared" si="4"/>
        <v>25</v>
      </c>
    </row>
    <row r="28" spans="1:42" ht="12.75">
      <c r="A28" t="s">
        <v>42</v>
      </c>
      <c r="C28">
        <v>0.47604166666666664</v>
      </c>
      <c r="D28">
        <v>0.552</v>
      </c>
      <c r="E28">
        <v>0.462</v>
      </c>
      <c r="F28">
        <v>0.523</v>
      </c>
      <c r="G28">
        <v>0.455</v>
      </c>
      <c r="H28">
        <v>0.459</v>
      </c>
      <c r="I28">
        <v>0.461</v>
      </c>
      <c r="J28">
        <v>0.611</v>
      </c>
      <c r="W28" s="1">
        <v>0.53125</v>
      </c>
      <c r="X28" s="1">
        <v>0.6006944444444444</v>
      </c>
      <c r="Y28" s="1"/>
      <c r="Z28" s="1">
        <v>0.5254545454545454</v>
      </c>
      <c r="AA28" s="1">
        <v>0.5277777777777778</v>
      </c>
      <c r="AB28" s="1"/>
      <c r="AC28" s="1">
        <v>0.6</v>
      </c>
      <c r="AD28" s="1">
        <v>0.5151515151515151</v>
      </c>
      <c r="AE28" s="1">
        <v>0.47767857142857145</v>
      </c>
      <c r="AF28" s="1">
        <v>0.6631944444444444</v>
      </c>
      <c r="AG28" s="1">
        <v>0.6</v>
      </c>
      <c r="AH28" s="1">
        <v>0.5854166666666667</v>
      </c>
      <c r="AI28" s="1">
        <v>0.561</v>
      </c>
      <c r="AJ28" s="1">
        <v>0.54</v>
      </c>
      <c r="AK28" s="1"/>
      <c r="AL28" s="1">
        <f t="shared" si="0"/>
        <v>10.726659632034632</v>
      </c>
      <c r="AM28" s="2">
        <f t="shared" si="1"/>
        <v>20</v>
      </c>
      <c r="AN28" s="1">
        <f t="shared" si="2"/>
        <v>0.5363329816017316</v>
      </c>
      <c r="AO28" s="2">
        <f t="shared" si="3"/>
        <v>12</v>
      </c>
      <c r="AP28" s="2">
        <f t="shared" si="4"/>
        <v>6</v>
      </c>
    </row>
    <row r="29" spans="1:42" ht="12.75">
      <c r="A29" t="s">
        <v>43</v>
      </c>
      <c r="C29">
        <v>0.47604166666666664</v>
      </c>
      <c r="D29">
        <v>0.552</v>
      </c>
      <c r="E29">
        <v>0.587</v>
      </c>
      <c r="H29">
        <v>0.459</v>
      </c>
      <c r="I29">
        <v>0.579</v>
      </c>
      <c r="J29">
        <v>0.611</v>
      </c>
      <c r="W29" s="1">
        <v>0.53125</v>
      </c>
      <c r="X29" s="1">
        <v>0.6006944444444444</v>
      </c>
      <c r="Y29" s="1">
        <v>0.403125</v>
      </c>
      <c r="Z29" s="1">
        <v>0.5254545454545454</v>
      </c>
      <c r="AA29" s="1">
        <v>0.5277777777777778</v>
      </c>
      <c r="AB29" s="1">
        <v>0.5453125</v>
      </c>
      <c r="AC29" s="1">
        <v>0.6</v>
      </c>
      <c r="AD29" s="1">
        <v>0.39015151515151514</v>
      </c>
      <c r="AE29" s="1">
        <v>0.47767857142857145</v>
      </c>
      <c r="AF29" s="1">
        <v>0.6631944444444444</v>
      </c>
      <c r="AG29" s="1">
        <v>0.6</v>
      </c>
      <c r="AH29" s="1">
        <v>0.5854166666666667</v>
      </c>
      <c r="AI29" s="1">
        <v>0.561</v>
      </c>
      <c r="AJ29" s="1">
        <v>0.54</v>
      </c>
      <c r="AK29" s="1"/>
      <c r="AL29" s="1">
        <f t="shared" si="0"/>
        <v>10.81509713203463</v>
      </c>
      <c r="AM29" s="2">
        <f t="shared" si="1"/>
        <v>20</v>
      </c>
      <c r="AN29" s="1">
        <f t="shared" si="2"/>
        <v>0.5407548566017315</v>
      </c>
      <c r="AO29" s="2">
        <f t="shared" si="3"/>
        <v>10</v>
      </c>
      <c r="AP29" s="2">
        <f t="shared" si="4"/>
        <v>5</v>
      </c>
    </row>
    <row r="30" spans="1:42" ht="12.75">
      <c r="A30" t="s">
        <v>44</v>
      </c>
      <c r="D30">
        <v>0.61</v>
      </c>
      <c r="E30">
        <v>0.507</v>
      </c>
      <c r="G30">
        <v>0.521</v>
      </c>
      <c r="I30">
        <v>0.51</v>
      </c>
      <c r="J30">
        <v>0.556</v>
      </c>
      <c r="W30" s="1">
        <v>0.4826388888888889</v>
      </c>
      <c r="X30" s="1">
        <v>0.6666666666666666</v>
      </c>
      <c r="Y30" s="1"/>
      <c r="Z30" s="1">
        <v>0.5363636363636364</v>
      </c>
      <c r="AA30" s="1">
        <v>0.5902777777777778</v>
      </c>
      <c r="AB30" s="1"/>
      <c r="AC30" s="1">
        <v>0.47708333333333336</v>
      </c>
      <c r="AD30" s="1">
        <v>0.5795454545454546</v>
      </c>
      <c r="AE30" s="1">
        <v>0.5014880952380952</v>
      </c>
      <c r="AF30" s="1"/>
      <c r="AG30" s="1">
        <v>0.6229166666666667</v>
      </c>
      <c r="AH30" s="1">
        <v>0.6767361111111111</v>
      </c>
      <c r="AI30" s="1"/>
      <c r="AJ30" s="1">
        <v>0.541</v>
      </c>
      <c r="AK30" s="1"/>
      <c r="AL30" s="1">
        <f t="shared" si="0"/>
        <v>8.378716630591631</v>
      </c>
      <c r="AM30" s="2">
        <f t="shared" si="1"/>
        <v>15</v>
      </c>
      <c r="AN30" s="1">
        <f t="shared" si="2"/>
        <v>0.5585811087061088</v>
      </c>
      <c r="AO30" s="2">
        <f t="shared" si="3"/>
        <v>5</v>
      </c>
      <c r="AP30" s="2">
        <f t="shared" si="4"/>
        <v>21</v>
      </c>
    </row>
    <row r="31" spans="1:42" ht="12.75">
      <c r="A31" t="s">
        <v>45</v>
      </c>
      <c r="C31">
        <v>0.4354166666666667</v>
      </c>
      <c r="E31">
        <v>0.587</v>
      </c>
      <c r="F31">
        <v>0.523</v>
      </c>
      <c r="G31">
        <v>0.455</v>
      </c>
      <c r="H31">
        <v>0.482</v>
      </c>
      <c r="I31">
        <v>0.584</v>
      </c>
      <c r="J31">
        <v>0.542</v>
      </c>
      <c r="W31" s="1">
        <v>0.4826388888888889</v>
      </c>
      <c r="X31" s="1">
        <v>0.6666666666666666</v>
      </c>
      <c r="Y31" s="1">
        <v>0.628125</v>
      </c>
      <c r="Z31" s="1">
        <v>0.5363636363636364</v>
      </c>
      <c r="AA31" s="1">
        <v>0.5902777777777778</v>
      </c>
      <c r="AB31" s="1">
        <v>0.5911458333333334</v>
      </c>
      <c r="AC31" s="1">
        <v>0.47708333333333336</v>
      </c>
      <c r="AD31" s="1"/>
      <c r="AE31" s="1">
        <v>0.5014880952380952</v>
      </c>
      <c r="AF31" s="1">
        <v>0.53125</v>
      </c>
      <c r="AG31" s="1"/>
      <c r="AH31" s="1">
        <v>0.6767361111111111</v>
      </c>
      <c r="AI31" s="1">
        <v>0.545</v>
      </c>
      <c r="AJ31" s="1">
        <v>0.509</v>
      </c>
      <c r="AK31" s="1"/>
      <c r="AL31" s="1">
        <f t="shared" si="0"/>
        <v>10.34419200937951</v>
      </c>
      <c r="AM31" s="2">
        <f t="shared" si="1"/>
        <v>19</v>
      </c>
      <c r="AN31" s="1">
        <f t="shared" si="2"/>
        <v>0.5444311583883953</v>
      </c>
      <c r="AO31" s="2">
        <f t="shared" si="3"/>
        <v>9</v>
      </c>
      <c r="AP31" s="2">
        <f t="shared" si="4"/>
        <v>8</v>
      </c>
    </row>
    <row r="32" spans="1:42" ht="12.75">
      <c r="A32" t="s">
        <v>46</v>
      </c>
      <c r="C32">
        <v>0.4354166666666667</v>
      </c>
      <c r="D32">
        <v>0.469</v>
      </c>
      <c r="E32">
        <v>0.413</v>
      </c>
      <c r="F32">
        <v>0.473</v>
      </c>
      <c r="G32">
        <v>0.587</v>
      </c>
      <c r="H32">
        <v>0.459</v>
      </c>
      <c r="I32">
        <v>0.537</v>
      </c>
      <c r="J32">
        <v>0.486</v>
      </c>
      <c r="W32" s="1"/>
      <c r="X32" s="1">
        <v>0.5590277777777778</v>
      </c>
      <c r="Y32" s="1"/>
      <c r="Z32" s="1"/>
      <c r="AA32" s="1">
        <v>0.4965277777777778</v>
      </c>
      <c r="AB32" s="1"/>
      <c r="AC32" s="1"/>
      <c r="AD32" s="1"/>
      <c r="AE32" s="1">
        <v>0.44375</v>
      </c>
      <c r="AF32" s="1">
        <v>0.5208333333333334</v>
      </c>
      <c r="AG32" s="1"/>
      <c r="AH32" s="1"/>
      <c r="AI32" s="1"/>
      <c r="AJ32" s="1">
        <v>0.542</v>
      </c>
      <c r="AK32" s="1"/>
      <c r="AL32" s="1">
        <f t="shared" si="0"/>
        <v>6.421555555555555</v>
      </c>
      <c r="AM32" s="2">
        <f t="shared" si="1"/>
        <v>13</v>
      </c>
      <c r="AN32" s="1">
        <f t="shared" si="2"/>
        <v>0.4939658119658119</v>
      </c>
      <c r="AO32" s="2">
        <f t="shared" si="3"/>
        <v>19</v>
      </c>
      <c r="AP32" s="2">
        <f t="shared" si="4"/>
        <v>30</v>
      </c>
    </row>
    <row r="33" spans="1:42" ht="12.75">
      <c r="A33" t="s">
        <v>47</v>
      </c>
      <c r="W33" s="1"/>
      <c r="X33" s="1">
        <v>0.5590277777777778</v>
      </c>
      <c r="Y33" s="1"/>
      <c r="Z33" s="1"/>
      <c r="AA33" s="1">
        <v>0.4965277777777778</v>
      </c>
      <c r="AB33" s="1"/>
      <c r="AC33" s="1"/>
      <c r="AD33" s="1"/>
      <c r="AE33" s="1">
        <v>0.44375</v>
      </c>
      <c r="AF33" s="1"/>
      <c r="AG33" s="1"/>
      <c r="AH33" s="1"/>
      <c r="AI33" s="1"/>
      <c r="AJ33" s="1">
        <v>0.542</v>
      </c>
      <c r="AK33" s="1"/>
      <c r="AL33" s="1">
        <f t="shared" si="0"/>
        <v>2.0413055555555557</v>
      </c>
      <c r="AM33" s="2">
        <f t="shared" si="1"/>
        <v>4</v>
      </c>
      <c r="AN33" s="1">
        <f t="shared" si="2"/>
        <v>0.5103263888888889</v>
      </c>
      <c r="AO33" s="2">
        <f t="shared" si="3"/>
        <v>16</v>
      </c>
      <c r="AP33" s="2">
        <f t="shared" si="4"/>
        <v>35</v>
      </c>
    </row>
    <row r="34" spans="1:42" ht="12.75">
      <c r="A34" t="s">
        <v>48</v>
      </c>
      <c r="W34" s="1"/>
      <c r="X34" s="1">
        <v>0.3993055555555556</v>
      </c>
      <c r="Y34" s="1">
        <v>0.4677083333333333</v>
      </c>
      <c r="Z34" s="1">
        <v>0.4818181818181818</v>
      </c>
      <c r="AA34" s="1"/>
      <c r="AB34" s="1">
        <v>0.2786458333333333</v>
      </c>
      <c r="AC34" s="1">
        <v>0.4545833333333333</v>
      </c>
      <c r="AD34" s="1">
        <v>0.32954545454545453</v>
      </c>
      <c r="AE34" s="1"/>
      <c r="AF34" s="1"/>
      <c r="AG34" s="1"/>
      <c r="AH34" s="1"/>
      <c r="AI34" s="1"/>
      <c r="AJ34" s="1"/>
      <c r="AK34" s="1"/>
      <c r="AL34" s="1">
        <f t="shared" si="0"/>
        <v>2.4116066919191916</v>
      </c>
      <c r="AM34" s="2">
        <f t="shared" si="1"/>
        <v>6</v>
      </c>
      <c r="AN34" s="1">
        <f t="shared" si="2"/>
        <v>0.4019344486531986</v>
      </c>
      <c r="AO34" s="2">
        <f t="shared" si="3"/>
        <v>38</v>
      </c>
      <c r="AP34" s="2">
        <f t="shared" si="4"/>
        <v>34</v>
      </c>
    </row>
    <row r="35" spans="1:42" ht="12.75">
      <c r="A35" t="s">
        <v>49</v>
      </c>
      <c r="C35">
        <v>0.4555555555555555</v>
      </c>
      <c r="D35">
        <v>0.458</v>
      </c>
      <c r="E35">
        <v>0.58</v>
      </c>
      <c r="F35">
        <v>0.423</v>
      </c>
      <c r="I35">
        <v>0.538</v>
      </c>
      <c r="J35">
        <v>0.438</v>
      </c>
      <c r="W35" s="1"/>
      <c r="X35" s="1">
        <v>0.3368055555555556</v>
      </c>
      <c r="Y35" s="1">
        <v>0.4434027777777778</v>
      </c>
      <c r="Z35" s="1">
        <v>0.5145454545454545</v>
      </c>
      <c r="AA35" s="1">
        <v>0.3854166666666667</v>
      </c>
      <c r="AB35" s="1">
        <v>0.5</v>
      </c>
      <c r="AC35" s="1">
        <v>0.47708333333333336</v>
      </c>
      <c r="AD35" s="1">
        <v>0.49242424242424243</v>
      </c>
      <c r="AE35" s="1">
        <v>0.4267857142857143</v>
      </c>
      <c r="AF35" s="1">
        <v>0.4340277777777778</v>
      </c>
      <c r="AG35" s="1">
        <v>0.3454166666666667</v>
      </c>
      <c r="AH35" s="1">
        <v>0.40694444444444444</v>
      </c>
      <c r="AI35" s="1">
        <v>0.47200000000000003</v>
      </c>
      <c r="AJ35" s="1">
        <v>0.404</v>
      </c>
      <c r="AK35" s="1"/>
      <c r="AL35" s="1">
        <f t="shared" si="0"/>
        <v>8.53140818903319</v>
      </c>
      <c r="AM35" s="2">
        <f t="shared" si="1"/>
        <v>19</v>
      </c>
      <c r="AN35" s="1">
        <f t="shared" si="2"/>
        <v>0.4490214836333258</v>
      </c>
      <c r="AO35" s="2">
        <f t="shared" si="3"/>
        <v>32</v>
      </c>
      <c r="AP35" s="2">
        <f t="shared" si="4"/>
        <v>19</v>
      </c>
    </row>
    <row r="36" spans="1:42" ht="12.75">
      <c r="A36" t="s">
        <v>50</v>
      </c>
      <c r="C36">
        <v>0.47986111111111107</v>
      </c>
      <c r="D36">
        <v>0.549</v>
      </c>
      <c r="E36">
        <v>0.424</v>
      </c>
      <c r="F36">
        <v>0.436</v>
      </c>
      <c r="G36">
        <v>0.444</v>
      </c>
      <c r="H36">
        <v>0.418</v>
      </c>
      <c r="I36">
        <v>0.428</v>
      </c>
      <c r="W36" s="1"/>
      <c r="X36" s="1">
        <v>0.3368055555555556</v>
      </c>
      <c r="Y36" s="1">
        <v>0.5003472222222222</v>
      </c>
      <c r="Z36" s="1"/>
      <c r="AA36" s="1"/>
      <c r="AB36" s="1"/>
      <c r="AC36" s="1"/>
      <c r="AD36" s="1">
        <v>0.5568181818181818</v>
      </c>
      <c r="AE36" s="1">
        <v>0.4267857142857143</v>
      </c>
      <c r="AF36" s="1">
        <v>0.4340277777777778</v>
      </c>
      <c r="AG36" s="1">
        <v>0.3454166666666667</v>
      </c>
      <c r="AH36" s="1">
        <v>0.40694444444444444</v>
      </c>
      <c r="AI36" s="1">
        <v>0.47200000000000003</v>
      </c>
      <c r="AJ36" s="1">
        <v>0.404</v>
      </c>
      <c r="AK36" s="1"/>
      <c r="AL36" s="1">
        <f t="shared" si="0"/>
        <v>7.062006673881673</v>
      </c>
      <c r="AM36" s="2">
        <f t="shared" si="1"/>
        <v>16</v>
      </c>
      <c r="AN36" s="1">
        <f t="shared" si="2"/>
        <v>0.4413754171176046</v>
      </c>
      <c r="AO36" s="2">
        <f t="shared" si="3"/>
        <v>35</v>
      </c>
      <c r="AP36" s="2">
        <f t="shared" si="4"/>
        <v>27</v>
      </c>
    </row>
    <row r="37" spans="1:42" ht="12.75">
      <c r="A37" t="s">
        <v>51</v>
      </c>
      <c r="W37" s="1"/>
      <c r="X37" s="1"/>
      <c r="Y37" s="1"/>
      <c r="Z37" s="1"/>
      <c r="AA37" s="1">
        <v>0.4375</v>
      </c>
      <c r="AB37" s="1"/>
      <c r="AC37" s="1"/>
      <c r="AD37" s="1"/>
      <c r="AE37" s="1"/>
      <c r="AF37" s="1">
        <v>0.4097222222222222</v>
      </c>
      <c r="AG37" s="1"/>
      <c r="AH37" s="1"/>
      <c r="AI37" s="1"/>
      <c r="AJ37" s="1"/>
      <c r="AK37" s="1"/>
      <c r="AL37" s="1">
        <f t="shared" si="0"/>
        <v>0.8472222222222222</v>
      </c>
      <c r="AM37" s="2">
        <f t="shared" si="1"/>
        <v>2</v>
      </c>
      <c r="AN37" s="1">
        <f t="shared" si="2"/>
        <v>0.4236111111111111</v>
      </c>
      <c r="AO37" s="2">
        <f t="shared" si="3"/>
        <v>36</v>
      </c>
      <c r="AP37" s="2">
        <f t="shared" si="4"/>
        <v>38</v>
      </c>
    </row>
    <row r="38" spans="1:42" ht="12.75">
      <c r="A38" t="s">
        <v>52</v>
      </c>
      <c r="D38">
        <v>0.481</v>
      </c>
      <c r="E38">
        <v>0.563</v>
      </c>
      <c r="F38">
        <v>0.577</v>
      </c>
      <c r="G38">
        <v>0.444</v>
      </c>
      <c r="I38">
        <v>0.587</v>
      </c>
      <c r="J38">
        <v>0.538</v>
      </c>
      <c r="W38" s="1"/>
      <c r="X38" s="1"/>
      <c r="Y38" s="1"/>
      <c r="Z38" s="1"/>
      <c r="AA38" s="1"/>
      <c r="AB38" s="1">
        <v>0.4088541666666667</v>
      </c>
      <c r="AC38" s="1"/>
      <c r="AD38" s="1"/>
      <c r="AE38" s="1"/>
      <c r="AF38" s="1">
        <v>0.7152777777777778</v>
      </c>
      <c r="AG38" s="1">
        <v>0.5954166666666667</v>
      </c>
      <c r="AH38" s="1">
        <v>0.5326388888888889</v>
      </c>
      <c r="AI38" s="1">
        <v>0.468</v>
      </c>
      <c r="AJ38" s="1">
        <v>0.547</v>
      </c>
      <c r="AK38" s="1"/>
      <c r="AL38" s="1">
        <f t="shared" si="0"/>
        <v>6.457187500000001</v>
      </c>
      <c r="AM38" s="2">
        <f t="shared" si="1"/>
        <v>12</v>
      </c>
      <c r="AN38" s="1">
        <f t="shared" si="2"/>
        <v>0.5380989583333334</v>
      </c>
      <c r="AO38" s="2">
        <f t="shared" si="3"/>
        <v>11</v>
      </c>
      <c r="AP38" s="2">
        <f t="shared" si="4"/>
        <v>29</v>
      </c>
    </row>
    <row r="39" spans="1:42" ht="12.75">
      <c r="A39" t="s">
        <v>53</v>
      </c>
      <c r="D39">
        <v>0.337</v>
      </c>
      <c r="G39">
        <v>0.58</v>
      </c>
      <c r="H39">
        <v>0.586</v>
      </c>
      <c r="I39">
        <v>0.441</v>
      </c>
      <c r="J39">
        <v>0.472</v>
      </c>
      <c r="W39" s="1"/>
      <c r="X39" s="1"/>
      <c r="Y39" s="1"/>
      <c r="Z39" s="1"/>
      <c r="AA39" s="1"/>
      <c r="AB39" s="1"/>
      <c r="AC39" s="1"/>
      <c r="AD39" s="1"/>
      <c r="AE39" s="1">
        <v>0.41636904761904764</v>
      </c>
      <c r="AF39" s="1">
        <v>0.4479166666666667</v>
      </c>
      <c r="AG39" s="1">
        <v>0.48625</v>
      </c>
      <c r="AH39" s="1"/>
      <c r="AI39" s="1">
        <v>0.589</v>
      </c>
      <c r="AJ39" s="1">
        <v>0.389</v>
      </c>
      <c r="AK39" s="1"/>
      <c r="AL39" s="1">
        <f t="shared" si="0"/>
        <v>4.744535714285715</v>
      </c>
      <c r="AM39" s="2">
        <f t="shared" si="1"/>
        <v>10</v>
      </c>
      <c r="AN39" s="1">
        <f t="shared" si="2"/>
        <v>0.4744535714285715</v>
      </c>
      <c r="AO39" s="2">
        <f t="shared" si="3"/>
        <v>25</v>
      </c>
      <c r="AP39" s="2">
        <f t="shared" si="4"/>
        <v>31</v>
      </c>
    </row>
    <row r="40" spans="1:42" ht="12.75">
      <c r="A40" t="s">
        <v>54</v>
      </c>
      <c r="C40">
        <v>0.5204861111111111</v>
      </c>
      <c r="D40">
        <v>0.337</v>
      </c>
      <c r="G40">
        <v>0.58</v>
      </c>
      <c r="I40">
        <v>0.532</v>
      </c>
      <c r="J40">
        <v>0.472</v>
      </c>
      <c r="W40" s="1"/>
      <c r="X40" s="1"/>
      <c r="Y40" s="1"/>
      <c r="Z40" s="1"/>
      <c r="AA40" s="1"/>
      <c r="AB40" s="1"/>
      <c r="AC40" s="1"/>
      <c r="AD40" s="1"/>
      <c r="AE40" s="1">
        <v>0.41636904761904764</v>
      </c>
      <c r="AF40" s="1">
        <v>0.4479166666666667</v>
      </c>
      <c r="AG40" s="1"/>
      <c r="AH40" s="1">
        <v>0.32569444444444445</v>
      </c>
      <c r="AI40" s="1">
        <v>0.589</v>
      </c>
      <c r="AJ40" s="1">
        <v>0.389</v>
      </c>
      <c r="AK40" s="1"/>
      <c r="AL40" s="1">
        <f t="shared" si="0"/>
        <v>4.60946626984127</v>
      </c>
      <c r="AM40" s="2">
        <f t="shared" si="1"/>
        <v>10</v>
      </c>
      <c r="AN40" s="1">
        <f t="shared" si="2"/>
        <v>0.460946626984127</v>
      </c>
      <c r="AO40" s="2">
        <f t="shared" si="3"/>
        <v>27</v>
      </c>
      <c r="AP40" s="2">
        <f t="shared" si="4"/>
        <v>32</v>
      </c>
    </row>
    <row r="41" spans="1:42" ht="12.75">
      <c r="A41" t="s">
        <v>83</v>
      </c>
      <c r="D41">
        <v>0.61</v>
      </c>
      <c r="E41">
        <v>0.563</v>
      </c>
      <c r="F41">
        <v>0.536</v>
      </c>
      <c r="G41">
        <v>0.604</v>
      </c>
      <c r="H41">
        <v>0.614</v>
      </c>
      <c r="I41">
        <v>0.4</v>
      </c>
      <c r="J41">
        <v>0.556</v>
      </c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>
        <v>0.541</v>
      </c>
      <c r="AK41" s="1"/>
      <c r="AL41" s="1">
        <f t="shared" si="0"/>
        <v>4.424</v>
      </c>
      <c r="AM41" s="2">
        <f t="shared" si="1"/>
        <v>8</v>
      </c>
      <c r="AN41" s="1">
        <f>AL41/AM41</f>
        <v>0.553</v>
      </c>
      <c r="AO41" s="2">
        <f t="shared" si="3"/>
        <v>7</v>
      </c>
      <c r="AP41" s="2">
        <f t="shared" si="4"/>
        <v>33</v>
      </c>
    </row>
    <row r="42" spans="1:39" ht="12.75">
      <c r="A42" s="3" t="s">
        <v>55</v>
      </c>
      <c r="C42" s="3">
        <v>144</v>
      </c>
      <c r="D42" s="3">
        <v>144</v>
      </c>
      <c r="E42" s="3">
        <v>144</v>
      </c>
      <c r="F42" s="3">
        <v>110</v>
      </c>
      <c r="G42" s="3">
        <v>144</v>
      </c>
      <c r="H42" s="3">
        <v>110</v>
      </c>
      <c r="I42" s="3">
        <v>116</v>
      </c>
      <c r="J42" s="3">
        <v>144</v>
      </c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>
        <v>144</v>
      </c>
      <c r="X42">
        <v>144</v>
      </c>
      <c r="Y42">
        <v>144</v>
      </c>
      <c r="Z42">
        <v>110</v>
      </c>
      <c r="AA42">
        <v>144</v>
      </c>
      <c r="AB42">
        <v>96</v>
      </c>
      <c r="AC42">
        <v>120</v>
      </c>
      <c r="AD42">
        <v>132</v>
      </c>
      <c r="AE42">
        <v>168</v>
      </c>
      <c r="AF42">
        <v>144</v>
      </c>
      <c r="AG42">
        <v>120</v>
      </c>
      <c r="AH42">
        <v>144</v>
      </c>
      <c r="AI42">
        <v>144</v>
      </c>
      <c r="AJ42" s="5">
        <v>168</v>
      </c>
      <c r="AM42">
        <f>SUM(AM3:AM41)</f>
        <v>590</v>
      </c>
    </row>
    <row r="43" ht="12.75">
      <c r="AM43">
        <f>AM42*25</f>
        <v>14750</v>
      </c>
    </row>
  </sheetData>
  <sheetProtection/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&amp;CSida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R42"/>
  <sheetViews>
    <sheetView zoomScalePageLayoutView="0" workbookViewId="0" topLeftCell="A1">
      <selection activeCell="O9" sqref="O9"/>
    </sheetView>
  </sheetViews>
  <sheetFormatPr defaultColWidth="4.7109375" defaultRowHeight="12.75"/>
  <cols>
    <col min="1" max="1" width="3.28125" style="0" bestFit="1" customWidth="1"/>
    <col min="2" max="2" width="5.7109375" style="0" bestFit="1" customWidth="1"/>
    <col min="3" max="3" width="18.8515625" style="0" bestFit="1" customWidth="1"/>
    <col min="4" max="11" width="4.57421875" style="0" bestFit="1" customWidth="1"/>
    <col min="12" max="39" width="4.8515625" style="0" bestFit="1" customWidth="1"/>
    <col min="40" max="40" width="5.57421875" style="0" bestFit="1" customWidth="1"/>
    <col min="41" max="41" width="11.421875" style="0" bestFit="1" customWidth="1"/>
    <col min="42" max="42" width="5.00390625" style="0" bestFit="1" customWidth="1"/>
    <col min="43" max="43" width="11.00390625" style="0" bestFit="1" customWidth="1"/>
    <col min="44" max="44" width="9.28125" style="0" bestFit="1" customWidth="1"/>
  </cols>
  <sheetData>
    <row r="1" spans="1:44" ht="12.75">
      <c r="A1" t="s">
        <v>56</v>
      </c>
      <c r="B1" t="s">
        <v>67</v>
      </c>
      <c r="C1" t="s">
        <v>0</v>
      </c>
      <c r="D1" t="s">
        <v>87</v>
      </c>
      <c r="E1" t="s">
        <v>88</v>
      </c>
      <c r="F1" t="s">
        <v>89</v>
      </c>
      <c r="G1" t="s">
        <v>90</v>
      </c>
      <c r="H1" t="s">
        <v>91</v>
      </c>
      <c r="I1" t="s">
        <v>92</v>
      </c>
      <c r="J1" t="s">
        <v>93</v>
      </c>
      <c r="K1" t="s">
        <v>94</v>
      </c>
      <c r="L1" t="s">
        <v>95</v>
      </c>
      <c r="M1" t="s">
        <v>96</v>
      </c>
      <c r="N1" t="s">
        <v>97</v>
      </c>
      <c r="O1" t="s">
        <v>98</v>
      </c>
      <c r="P1" t="s">
        <v>99</v>
      </c>
      <c r="Q1" t="s">
        <v>100</v>
      </c>
      <c r="R1" t="s">
        <v>101</v>
      </c>
      <c r="S1" t="s">
        <v>102</v>
      </c>
      <c r="T1" t="s">
        <v>103</v>
      </c>
      <c r="U1" t="s">
        <v>104</v>
      </c>
      <c r="V1" t="s">
        <v>105</v>
      </c>
      <c r="W1" t="s">
        <v>106</v>
      </c>
      <c r="X1" t="s">
        <v>107</v>
      </c>
      <c r="Y1" t="s">
        <v>1</v>
      </c>
      <c r="Z1" t="s">
        <v>2</v>
      </c>
      <c r="AA1" t="s">
        <v>3</v>
      </c>
      <c r="AB1" t="s">
        <v>4</v>
      </c>
      <c r="AC1" t="s">
        <v>5</v>
      </c>
      <c r="AD1" t="s">
        <v>6</v>
      </c>
      <c r="AE1" t="s">
        <v>7</v>
      </c>
      <c r="AF1" t="s">
        <v>8</v>
      </c>
      <c r="AG1" t="s">
        <v>9</v>
      </c>
      <c r="AH1" t="s">
        <v>10</v>
      </c>
      <c r="AI1" t="s">
        <v>11</v>
      </c>
      <c r="AJ1" t="s">
        <v>12</v>
      </c>
      <c r="AK1" t="s">
        <v>13</v>
      </c>
      <c r="AL1" t="s">
        <v>14</v>
      </c>
      <c r="AM1" t="s">
        <v>15</v>
      </c>
      <c r="AN1" t="str">
        <f>Data!$AL$2</f>
        <v>TP</v>
      </c>
      <c r="AO1" t="str">
        <f>Data!$AM$2</f>
        <v>Antal gånger</v>
      </c>
      <c r="AP1" t="str">
        <f>Data!$AN$2</f>
        <v>PPG</v>
      </c>
      <c r="AQ1" t="str">
        <f>Data!$AO$2</f>
        <v>Rank (PPG)</v>
      </c>
      <c r="AR1" t="str">
        <f>Data!$AP$2</f>
        <v>Rank (TP)</v>
      </c>
    </row>
    <row r="2" spans="1:44" ht="12.75">
      <c r="A2">
        <v>1</v>
      </c>
      <c r="B2" s="19"/>
      <c r="C2" t="s">
        <v>17</v>
      </c>
      <c r="D2" s="20">
        <v>0.5428116081449416</v>
      </c>
      <c r="E2" s="20">
        <v>0.5474540584415586</v>
      </c>
      <c r="F2" s="20">
        <v>0.5474540584415586</v>
      </c>
      <c r="G2" s="20">
        <v>0.544685507674144</v>
      </c>
      <c r="H2" s="20">
        <v>0.5439617153679653</v>
      </c>
      <c r="I2" s="20">
        <v>0.5485800449550451</v>
      </c>
      <c r="J2" s="20">
        <v>0.5532528988868275</v>
      </c>
      <c r="K2" s="20">
        <v>0.5532528988868275</v>
      </c>
      <c r="L2" s="20">
        <v>0.5532528988868275</v>
      </c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0">
        <v>0.6458333333333334</v>
      </c>
      <c r="Z2" s="20">
        <v>0.6458333333333334</v>
      </c>
      <c r="AA2" s="20">
        <v>0.6034722222222222</v>
      </c>
      <c r="AB2" s="20">
        <v>0.6034722222222222</v>
      </c>
      <c r="AC2" s="20">
        <v>0.5851851851851851</v>
      </c>
      <c r="AD2" s="20">
        <v>0.5851851851851851</v>
      </c>
      <c r="AE2" s="20">
        <v>0.5696180555555556</v>
      </c>
      <c r="AF2" s="20">
        <v>0.5678156565656566</v>
      </c>
      <c r="AG2" s="20">
        <v>0.5663840788840789</v>
      </c>
      <c r="AH2" s="20">
        <v>0.5663840788840789</v>
      </c>
      <c r="AI2" s="20">
        <v>0.5497577819006391</v>
      </c>
      <c r="AJ2" s="20">
        <v>0.5497577819006391</v>
      </c>
      <c r="AK2" s="20">
        <v>0.5430380591630591</v>
      </c>
      <c r="AL2" s="20">
        <v>0.5428116081449416</v>
      </c>
      <c r="AM2" s="20">
        <v>0.5428116081449416</v>
      </c>
      <c r="AN2" s="1">
        <f>Data!$AL$3</f>
        <v>7.7455405844155845</v>
      </c>
      <c r="AO2" s="2">
        <f>Data!$AM$3</f>
        <v>14</v>
      </c>
      <c r="AP2" s="1">
        <f>Data!$AN$3</f>
        <v>0.5532528988868275</v>
      </c>
      <c r="AQ2" s="2">
        <f>Data!$AO$3</f>
        <v>6</v>
      </c>
      <c r="AR2" s="2">
        <f>Data!$AP$3</f>
        <v>24</v>
      </c>
    </row>
    <row r="3" spans="1:44" ht="12.75">
      <c r="A3">
        <v>2</v>
      </c>
      <c r="B3" s="19"/>
      <c r="C3" t="s">
        <v>18</v>
      </c>
      <c r="D3" s="20">
        <v>0.5693239746364747</v>
      </c>
      <c r="E3" s="20">
        <v>0.5707462700989486</v>
      </c>
      <c r="F3" s="20">
        <v>0.5647631854256855</v>
      </c>
      <c r="G3" s="20">
        <v>0.5657154863365802</v>
      </c>
      <c r="H3" s="20">
        <v>0.5663792812579577</v>
      </c>
      <c r="I3" s="20">
        <v>0.5595804322991822</v>
      </c>
      <c r="J3" s="20">
        <v>0.5595804322991822</v>
      </c>
      <c r="K3" s="20">
        <v>0.5612867253360675</v>
      </c>
      <c r="L3" s="20">
        <v>0.560122389069264</v>
      </c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0">
        <v>0.6458333333333334</v>
      </c>
      <c r="Z3" s="20">
        <v>0.6458333333333334</v>
      </c>
      <c r="AA3" s="20">
        <v>0.6878472222222223</v>
      </c>
      <c r="AB3" s="20">
        <v>0.6652314814814816</v>
      </c>
      <c r="AC3" s="20">
        <v>0.636076388888889</v>
      </c>
      <c r="AD3" s="20">
        <v>0.5906319444444444</v>
      </c>
      <c r="AE3" s="20">
        <v>0.5793460648148149</v>
      </c>
      <c r="AF3" s="20">
        <v>0.5690931637806638</v>
      </c>
      <c r="AG3" s="20">
        <v>0.5678597921176046</v>
      </c>
      <c r="AH3" s="20">
        <v>0.5842395683020682</v>
      </c>
      <c r="AI3" s="20">
        <v>0.5853572781385281</v>
      </c>
      <c r="AJ3" s="20">
        <v>0.5805646972976519</v>
      </c>
      <c r="AK3" s="20">
        <v>0.5711843058561809</v>
      </c>
      <c r="AL3" s="20">
        <v>0.5693239746364747</v>
      </c>
      <c r="AM3" s="20">
        <v>0.5693239746364747</v>
      </c>
      <c r="AN3" s="1">
        <f>Data!$AL$4</f>
        <v>11.202447781385281</v>
      </c>
      <c r="AO3" s="2">
        <f>Data!$AM$4</f>
        <v>20</v>
      </c>
      <c r="AP3" s="1">
        <f>Data!$AN$4</f>
        <v>0.560122389069264</v>
      </c>
      <c r="AQ3" s="2">
        <f>Data!$AO$4</f>
        <v>4</v>
      </c>
      <c r="AR3" s="2">
        <f>Data!$AP$4</f>
        <v>4</v>
      </c>
    </row>
    <row r="4" spans="1:44" ht="12.75">
      <c r="A4">
        <v>3</v>
      </c>
      <c r="B4" s="19"/>
      <c r="C4" t="s">
        <v>19</v>
      </c>
      <c r="D4" s="20">
        <v>0.5810691212722463</v>
      </c>
      <c r="E4" s="20">
        <v>0.5901375222000221</v>
      </c>
      <c r="F4" s="20">
        <v>0.5793419849000206</v>
      </c>
      <c r="G4" s="20">
        <v>0.5863191859066859</v>
      </c>
      <c r="H4" s="20">
        <v>0.5863191859066859</v>
      </c>
      <c r="I4" s="20">
        <v>0.585924236787518</v>
      </c>
      <c r="J4" s="20">
        <v>0.585924236787518</v>
      </c>
      <c r="K4" s="20">
        <v>0.5769286934470759</v>
      </c>
      <c r="L4" s="20">
        <v>0.5755437660333494</v>
      </c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0">
        <v>0.59375</v>
      </c>
      <c r="Z4" s="20">
        <v>0.5954861111111112</v>
      </c>
      <c r="AA4" s="20">
        <v>0.5528935185185185</v>
      </c>
      <c r="AB4" s="20">
        <v>0.5528935185185185</v>
      </c>
      <c r="AC4" s="20">
        <v>0.5622395833333333</v>
      </c>
      <c r="AD4" s="20">
        <v>0.5588541666666667</v>
      </c>
      <c r="AE4" s="20">
        <v>0.5884201388888889</v>
      </c>
      <c r="AF4" s="20">
        <v>0.5849878246753247</v>
      </c>
      <c r="AG4" s="20">
        <v>0.5843345846861472</v>
      </c>
      <c r="AH4" s="20">
        <v>0.5772788900913901</v>
      </c>
      <c r="AI4" s="20">
        <v>0.5772788900913901</v>
      </c>
      <c r="AJ4" s="20">
        <v>0.5836829455266954</v>
      </c>
      <c r="AK4" s="20">
        <v>0.5783481322969959</v>
      </c>
      <c r="AL4" s="20">
        <v>0.5810691212722463</v>
      </c>
      <c r="AM4" s="20">
        <v>0.5810691212722463</v>
      </c>
      <c r="AN4" s="1">
        <f>Data!$AL$5</f>
        <v>10.35978778860029</v>
      </c>
      <c r="AO4" s="2">
        <f>Data!$AM$5</f>
        <v>18</v>
      </c>
      <c r="AP4" s="1">
        <f>Data!$AN$5</f>
        <v>0.5755437660333494</v>
      </c>
      <c r="AQ4" s="2">
        <f>Data!$AO$5</f>
        <v>2</v>
      </c>
      <c r="AR4" s="2">
        <f>Data!$AP$5</f>
        <v>7</v>
      </c>
    </row>
    <row r="5" spans="1:44" ht="12.75">
      <c r="A5">
        <v>4</v>
      </c>
      <c r="B5" s="19"/>
      <c r="C5" t="s">
        <v>20</v>
      </c>
      <c r="D5" s="20">
        <v>0.6020825036075037</v>
      </c>
      <c r="E5" s="20">
        <v>0.6108893972189426</v>
      </c>
      <c r="F5" s="20">
        <v>0.5965652807840308</v>
      </c>
      <c r="G5" s="20">
        <v>0.5883679514929515</v>
      </c>
      <c r="H5" s="20">
        <v>0.5883679514929515</v>
      </c>
      <c r="I5" s="20">
        <v>0.5877702406720264</v>
      </c>
      <c r="J5" s="20">
        <v>0.5877702406720264</v>
      </c>
      <c r="K5" s="20">
        <v>0.5877702406720264</v>
      </c>
      <c r="L5" s="20">
        <v>0.5877702406720264</v>
      </c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0">
        <v>0.59375</v>
      </c>
      <c r="Z5" s="20">
        <v>0.59375</v>
      </c>
      <c r="AA5" s="20">
        <v>0.6109375</v>
      </c>
      <c r="AB5" s="20">
        <v>0.6109375</v>
      </c>
      <c r="AC5" s="20">
        <v>0.604050925925926</v>
      </c>
      <c r="AD5" s="20">
        <v>0.604050925925926</v>
      </c>
      <c r="AE5" s="20">
        <v>0.6371006944444445</v>
      </c>
      <c r="AF5" s="20">
        <v>0.6081654040404041</v>
      </c>
      <c r="AG5" s="20">
        <v>0.6034314874939876</v>
      </c>
      <c r="AH5" s="20">
        <v>0.6034314874939876</v>
      </c>
      <c r="AI5" s="20">
        <v>0.606215084518656</v>
      </c>
      <c r="AJ5" s="20">
        <v>0.6106031295093796</v>
      </c>
      <c r="AK5" s="20">
        <v>0.6010916706750041</v>
      </c>
      <c r="AL5" s="20">
        <v>0.6020825036075037</v>
      </c>
      <c r="AM5" s="20">
        <v>0.6020825036075037</v>
      </c>
      <c r="AN5" s="1">
        <f>Data!$AL$6</f>
        <v>8.22878336940837</v>
      </c>
      <c r="AO5" s="2">
        <f>Data!$AM$6</f>
        <v>14</v>
      </c>
      <c r="AP5" s="1">
        <f>Data!$AN$6</f>
        <v>0.5877702406720264</v>
      </c>
      <c r="AQ5" s="2">
        <f>Data!$AO$6</f>
        <v>1</v>
      </c>
      <c r="AR5" s="2">
        <f>Data!$AP$6</f>
        <v>23</v>
      </c>
    </row>
    <row r="6" spans="1:44" ht="12.75">
      <c r="A6">
        <v>5</v>
      </c>
      <c r="B6" s="19"/>
      <c r="C6" t="s">
        <v>21</v>
      </c>
      <c r="D6" s="20">
        <v>0.5460513940424655</v>
      </c>
      <c r="E6" s="20">
        <v>0.5470553751803753</v>
      </c>
      <c r="F6" s="20">
        <v>0.5571144142316017</v>
      </c>
      <c r="G6" s="20">
        <v>0.5523429781003311</v>
      </c>
      <c r="H6" s="20">
        <v>0.5517128126503127</v>
      </c>
      <c r="I6" s="20">
        <v>0.5467805593529278</v>
      </c>
      <c r="J6" s="20">
        <v>0.5467805593529278</v>
      </c>
      <c r="K6" s="20">
        <v>0.5444915313852814</v>
      </c>
      <c r="L6" s="20">
        <v>0.5483252679859822</v>
      </c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0">
        <v>0.5694444444444444</v>
      </c>
      <c r="Z6" s="20">
        <v>0.5607638888888888</v>
      </c>
      <c r="AA6" s="20">
        <v>0.5378472222222223</v>
      </c>
      <c r="AB6" s="20">
        <v>0.5374763257575758</v>
      </c>
      <c r="AC6" s="20">
        <v>0.5251199494949494</v>
      </c>
      <c r="AD6" s="20">
        <v>0.5365582912457912</v>
      </c>
      <c r="AE6" s="20">
        <v>0.5417523448773449</v>
      </c>
      <c r="AF6" s="20">
        <v>0.5384272411616161</v>
      </c>
      <c r="AG6" s="20">
        <v>0.5324379709796376</v>
      </c>
      <c r="AH6" s="20">
        <v>0.5378747294372295</v>
      </c>
      <c r="AI6" s="20">
        <v>0.5451891479732388</v>
      </c>
      <c r="AJ6" s="20">
        <v>0.544143293049543</v>
      </c>
      <c r="AK6" s="20">
        <v>0.5489015012765013</v>
      </c>
      <c r="AL6" s="20">
        <v>0.5460513940424655</v>
      </c>
      <c r="AM6" s="20">
        <v>0.5460513940424655</v>
      </c>
      <c r="AN6" s="1">
        <f>Data!$AL$7</f>
        <v>11.514830627705628</v>
      </c>
      <c r="AO6" s="2">
        <f>Data!$AM$7</f>
        <v>21</v>
      </c>
      <c r="AP6" s="1">
        <f>Data!$AN$7</f>
        <v>0.5483252679859822</v>
      </c>
      <c r="AQ6" s="2">
        <f>Data!$AO$7</f>
        <v>8</v>
      </c>
      <c r="AR6" s="2">
        <f>Data!$AP$7</f>
        <v>1</v>
      </c>
    </row>
    <row r="7" spans="1:44" ht="12.75">
      <c r="A7">
        <v>6</v>
      </c>
      <c r="B7" s="19"/>
      <c r="C7" t="s">
        <v>22</v>
      </c>
      <c r="D7" s="20">
        <v>0.549945596070596</v>
      </c>
      <c r="E7" s="20">
        <v>0.5507431328592043</v>
      </c>
      <c r="F7" s="20">
        <v>0.561226924001924</v>
      </c>
      <c r="G7" s="20">
        <v>0.5689002412518038</v>
      </c>
      <c r="H7" s="20">
        <v>0.567259050589933</v>
      </c>
      <c r="I7" s="20">
        <v>0.5611891033349367</v>
      </c>
      <c r="J7" s="20">
        <v>0.562494940001519</v>
      </c>
      <c r="K7" s="20">
        <v>0.562494940001519</v>
      </c>
      <c r="L7" s="20">
        <v>0.5656201930014431</v>
      </c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0">
        <v>0.5694444444444444</v>
      </c>
      <c r="Z7" s="20">
        <v>0.5607638888888888</v>
      </c>
      <c r="AA7" s="20">
        <v>0.5297453703703704</v>
      </c>
      <c r="AB7" s="20">
        <v>0.5313999368686868</v>
      </c>
      <c r="AC7" s="20">
        <v>0.5202588383838384</v>
      </c>
      <c r="AD7" s="20">
        <v>0.5325073653198653</v>
      </c>
      <c r="AE7" s="20">
        <v>0.5382801226551226</v>
      </c>
      <c r="AF7" s="20">
        <v>0.5401238952020202</v>
      </c>
      <c r="AG7" s="20">
        <v>0.5339461079044412</v>
      </c>
      <c r="AH7" s="20">
        <v>0.5392320526695527</v>
      </c>
      <c r="AI7" s="20">
        <v>0.5464230781844418</v>
      </c>
      <c r="AJ7" s="20">
        <v>0.5452743957431457</v>
      </c>
      <c r="AK7" s="20">
        <v>0.549945596070596</v>
      </c>
      <c r="AL7" s="20">
        <v>0.549945596070596</v>
      </c>
      <c r="AM7" s="20">
        <v>0.549945596070596</v>
      </c>
      <c r="AN7" s="1">
        <f>Data!$AL$8</f>
        <v>11.31240386002886</v>
      </c>
      <c r="AO7" s="2">
        <f>Data!$AM$8</f>
        <v>20</v>
      </c>
      <c r="AP7" s="1">
        <f>Data!$AN$8</f>
        <v>0.5656201930014431</v>
      </c>
      <c r="AQ7" s="2">
        <f>Data!$AO$8</f>
        <v>3</v>
      </c>
      <c r="AR7" s="2">
        <f>Data!$AP$8</f>
        <v>2</v>
      </c>
    </row>
    <row r="8" spans="1:44" ht="12.75">
      <c r="A8">
        <v>7</v>
      </c>
      <c r="B8" s="19"/>
      <c r="C8" t="s">
        <v>23</v>
      </c>
      <c r="D8" s="20">
        <v>0.5080443196849448</v>
      </c>
      <c r="E8" s="20">
        <v>0.5086808677433677</v>
      </c>
      <c r="F8" s="20">
        <v>0.5112750914759844</v>
      </c>
      <c r="G8" s="20">
        <v>0.5079900853775854</v>
      </c>
      <c r="H8" s="20">
        <v>0.5079900853775854</v>
      </c>
      <c r="I8" s="20">
        <v>0.5079900853775854</v>
      </c>
      <c r="J8" s="20">
        <v>0.5191157050414863</v>
      </c>
      <c r="K8" s="20">
        <v>0.5207559576861047</v>
      </c>
      <c r="L8" s="20">
        <v>0.517658404481321</v>
      </c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0">
        <v>0.5659722222222222</v>
      </c>
      <c r="Z8" s="20">
        <v>0.5173611111111112</v>
      </c>
      <c r="AA8" s="20">
        <v>0.5319444444444444</v>
      </c>
      <c r="AB8" s="20">
        <v>0.4839583333333334</v>
      </c>
      <c r="AC8" s="20">
        <v>0.49827777777777776</v>
      </c>
      <c r="AD8" s="20">
        <v>0.5118460648148149</v>
      </c>
      <c r="AE8" s="20">
        <v>0.5153323412698413</v>
      </c>
      <c r="AF8" s="20">
        <v>0.5162567077020203</v>
      </c>
      <c r="AG8" s="20">
        <v>0.5292982904441238</v>
      </c>
      <c r="AH8" s="20">
        <v>0.5215073502886003</v>
      </c>
      <c r="AI8" s="20">
        <v>0.5117112275350912</v>
      </c>
      <c r="AJ8" s="20">
        <v>0.5080443196849448</v>
      </c>
      <c r="AK8" s="20">
        <v>0.5080443196849448</v>
      </c>
      <c r="AL8" s="20">
        <v>0.5080443196849448</v>
      </c>
      <c r="AM8" s="20">
        <v>0.5080443196849448</v>
      </c>
      <c r="AN8" s="1">
        <f>Data!$AL$9</f>
        <v>9.31785128066378</v>
      </c>
      <c r="AO8" s="2">
        <f>Data!$AM$9</f>
        <v>18</v>
      </c>
      <c r="AP8" s="1">
        <f>Data!$AN$9</f>
        <v>0.517658404481321</v>
      </c>
      <c r="AQ8" s="2">
        <f>Data!$AO$9</f>
        <v>14</v>
      </c>
      <c r="AR8" s="2">
        <f>Data!$AP$9</f>
        <v>14</v>
      </c>
    </row>
    <row r="9" spans="1:44" ht="12.75">
      <c r="A9">
        <v>8</v>
      </c>
      <c r="B9" s="19"/>
      <c r="C9" t="s">
        <v>24</v>
      </c>
      <c r="D9" s="20">
        <v>0.5152205279839209</v>
      </c>
      <c r="E9" s="20">
        <v>0.5152937890812892</v>
      </c>
      <c r="F9" s="20">
        <v>0.5171504272637085</v>
      </c>
      <c r="G9" s="20">
        <v>0.5171504272637085</v>
      </c>
      <c r="H9" s="20">
        <v>0.5171504272637085</v>
      </c>
      <c r="I9" s="20">
        <v>0.5171504272637085</v>
      </c>
      <c r="J9" s="20">
        <v>0.5270827550717258</v>
      </c>
      <c r="K9" s="20">
        <v>0.5270827550717258</v>
      </c>
      <c r="L9" s="20">
        <v>0.5236337131232964</v>
      </c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0">
        <v>0.5659722222222222</v>
      </c>
      <c r="Z9" s="20">
        <v>0.5173611111111112</v>
      </c>
      <c r="AA9" s="20">
        <v>0.5143518518518518</v>
      </c>
      <c r="AB9" s="20">
        <v>0.47076388888888887</v>
      </c>
      <c r="AC9" s="20">
        <v>0.4877222222222223</v>
      </c>
      <c r="AD9" s="20">
        <v>0.5030497685185186</v>
      </c>
      <c r="AE9" s="20">
        <v>0.5077926587301588</v>
      </c>
      <c r="AF9" s="20">
        <v>0.5200761521464646</v>
      </c>
      <c r="AG9" s="20">
        <v>0.5326933521725188</v>
      </c>
      <c r="AH9" s="20">
        <v>0.5245629058441559</v>
      </c>
      <c r="AI9" s="20">
        <v>0.514489005312869</v>
      </c>
      <c r="AJ9" s="20">
        <v>0.510590615981241</v>
      </c>
      <c r="AK9" s="20">
        <v>0.5132374916749917</v>
      </c>
      <c r="AL9" s="20">
        <v>0.5152205279839209</v>
      </c>
      <c r="AM9" s="20">
        <v>0.5152205279839209</v>
      </c>
      <c r="AN9" s="1">
        <f>Data!$AL$10</f>
        <v>9.425406836219336</v>
      </c>
      <c r="AO9" s="2">
        <f>Data!$AM$10</f>
        <v>18</v>
      </c>
      <c r="AP9" s="1">
        <f>Data!$AN$10</f>
        <v>0.5236337131232964</v>
      </c>
      <c r="AQ9" s="2">
        <f>Data!$AO$10</f>
        <v>13</v>
      </c>
      <c r="AR9" s="2">
        <f>Data!$AP$10</f>
        <v>13</v>
      </c>
    </row>
    <row r="10" spans="1:44" ht="12.75">
      <c r="A10">
        <v>9</v>
      </c>
      <c r="B10" s="19"/>
      <c r="C10" t="s">
        <v>25</v>
      </c>
      <c r="D10" s="20">
        <v>0.4547678899383445</v>
      </c>
      <c r="E10" s="20">
        <v>0.45483352873977867</v>
      </c>
      <c r="F10" s="20">
        <v>0.4550771034521034</v>
      </c>
      <c r="G10" s="20">
        <v>0.45207159606266745</v>
      </c>
      <c r="H10" s="20">
        <v>0.4501334896584897</v>
      </c>
      <c r="I10" s="20">
        <v>0.4545626465548341</v>
      </c>
      <c r="J10" s="20">
        <v>0.4540001379339615</v>
      </c>
      <c r="K10" s="20">
        <v>0.44722235249318587</v>
      </c>
      <c r="L10" s="20">
        <v>0.4467369655198603</v>
      </c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0">
        <v>0.5451388888888888</v>
      </c>
      <c r="Z10" s="20">
        <v>0.501736111111111</v>
      </c>
      <c r="AA10" s="20">
        <v>0.501736111111111</v>
      </c>
      <c r="AB10" s="20">
        <v>0.501736111111111</v>
      </c>
      <c r="AC10" s="20">
        <v>0.46296296296296297</v>
      </c>
      <c r="AD10" s="20">
        <v>0.4722222222222222</v>
      </c>
      <c r="AE10" s="20">
        <v>0.4731944444444444</v>
      </c>
      <c r="AF10" s="20">
        <v>0.4580913299663299</v>
      </c>
      <c r="AG10" s="20">
        <v>0.45145073180787465</v>
      </c>
      <c r="AH10" s="20">
        <v>0.44710272366522363</v>
      </c>
      <c r="AI10" s="20">
        <v>0.44237834696168027</v>
      </c>
      <c r="AJ10" s="20">
        <v>0.44574467893217895</v>
      </c>
      <c r="AK10" s="20">
        <v>0.4547678899383445</v>
      </c>
      <c r="AL10" s="20">
        <v>0.4547678899383445</v>
      </c>
      <c r="AM10" s="20">
        <v>0.4547678899383445</v>
      </c>
      <c r="AN10" s="1">
        <f>Data!$AL$11</f>
        <v>8.488002344877346</v>
      </c>
      <c r="AO10" s="2">
        <f>Data!$AM$11</f>
        <v>19</v>
      </c>
      <c r="AP10" s="1">
        <f>Data!$AN$11</f>
        <v>0.4467369655198603</v>
      </c>
      <c r="AQ10" s="2">
        <f>Data!$AO$11</f>
        <v>34</v>
      </c>
      <c r="AR10" s="2">
        <f>Data!$AP$11</f>
        <v>20</v>
      </c>
    </row>
    <row r="11" spans="1:44" ht="12.75">
      <c r="A11">
        <v>10</v>
      </c>
      <c r="B11" s="19"/>
      <c r="C11" t="s">
        <v>26</v>
      </c>
      <c r="D11" s="20">
        <v>0.45258104256854265</v>
      </c>
      <c r="E11" s="20">
        <v>0.4550610487996851</v>
      </c>
      <c r="F11" s="20">
        <v>0.46288929473304474</v>
      </c>
      <c r="G11" s="20">
        <v>0.46282088744588745</v>
      </c>
      <c r="H11" s="20">
        <v>0.4609051097711812</v>
      </c>
      <c r="I11" s="20">
        <v>0.4597781024531024</v>
      </c>
      <c r="J11" s="20">
        <v>0.4571669710497836</v>
      </c>
      <c r="K11" s="20">
        <v>0.45545126687038456</v>
      </c>
      <c r="L11" s="20">
        <v>0.4608150853775854</v>
      </c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0">
        <v>0.5451388888888888</v>
      </c>
      <c r="Z11" s="20">
        <v>0.501736111111111</v>
      </c>
      <c r="AA11" s="20">
        <v>0.4525462962962963</v>
      </c>
      <c r="AB11" s="20">
        <v>0.4525462962962963</v>
      </c>
      <c r="AC11" s="20">
        <v>0.4525462962962963</v>
      </c>
      <c r="AD11" s="20">
        <v>0.4525462962962963</v>
      </c>
      <c r="AE11" s="20">
        <v>0.4525462962962963</v>
      </c>
      <c r="AF11" s="20">
        <v>0.45872790404040403</v>
      </c>
      <c r="AG11" s="20">
        <v>0.4493037518037518</v>
      </c>
      <c r="AH11" s="20">
        <v>0.4438642376142376</v>
      </c>
      <c r="AI11" s="20">
        <v>0.43825267985982264</v>
      </c>
      <c r="AJ11" s="20">
        <v>0.44297630321067816</v>
      </c>
      <c r="AK11" s="20">
        <v>0.4543122695206028</v>
      </c>
      <c r="AL11" s="20">
        <v>0.45258104256854265</v>
      </c>
      <c r="AM11" s="20">
        <v>0.45258104256854265</v>
      </c>
      <c r="AN11" s="1">
        <f>Data!$AL$12</f>
        <v>8.294671536796537</v>
      </c>
      <c r="AO11" s="2">
        <f>Data!$AM$12</f>
        <v>18</v>
      </c>
      <c r="AP11" s="1">
        <f>Data!$AN$12</f>
        <v>0.4608150853775854</v>
      </c>
      <c r="AQ11" s="2">
        <f>Data!$AO$12</f>
        <v>28</v>
      </c>
      <c r="AR11" s="2">
        <f>Data!$AP$12</f>
        <v>22</v>
      </c>
    </row>
    <row r="12" spans="1:44" ht="12.75">
      <c r="A12">
        <v>11</v>
      </c>
      <c r="B12" s="19"/>
      <c r="C12" t="s">
        <v>27</v>
      </c>
      <c r="D12" s="20">
        <v>0.5225477633477633</v>
      </c>
      <c r="E12" s="20">
        <v>0.5223603404171585</v>
      </c>
      <c r="F12" s="20">
        <v>0.5249136453823954</v>
      </c>
      <c r="G12" s="20">
        <v>0.5249136453823954</v>
      </c>
      <c r="H12" s="20">
        <v>0.521920288045288</v>
      </c>
      <c r="I12" s="20">
        <v>0.5114259817563388</v>
      </c>
      <c r="J12" s="20">
        <v>0.5182642496392497</v>
      </c>
      <c r="K12" s="20">
        <v>0.5145602340367965</v>
      </c>
      <c r="L12" s="20">
        <v>0.5067625732111026</v>
      </c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0">
        <v>0.4756944444444444</v>
      </c>
      <c r="Z12" s="20">
        <v>0.4756944444444444</v>
      </c>
      <c r="AA12" s="20">
        <v>0.6027777777777777</v>
      </c>
      <c r="AB12" s="20">
        <v>0.5860942760942761</v>
      </c>
      <c r="AC12" s="20">
        <v>0.5567582070707071</v>
      </c>
      <c r="AD12" s="20">
        <v>0.5533232323232322</v>
      </c>
      <c r="AE12" s="20">
        <v>0.5597138047138047</v>
      </c>
      <c r="AF12" s="20">
        <v>0.5582178932178933</v>
      </c>
      <c r="AG12" s="20">
        <v>0.5568930375180375</v>
      </c>
      <c r="AH12" s="20">
        <v>0.5320530703864037</v>
      </c>
      <c r="AI12" s="20">
        <v>0.5320530703864037</v>
      </c>
      <c r="AJ12" s="20">
        <v>0.5320530703864037</v>
      </c>
      <c r="AK12" s="20">
        <v>0.5320530703864037</v>
      </c>
      <c r="AL12" s="20">
        <v>0.5225477633477633</v>
      </c>
      <c r="AM12" s="20">
        <v>0.5225477633477633</v>
      </c>
      <c r="AN12" s="1">
        <f>Data!$AL$13</f>
        <v>8.614963744588744</v>
      </c>
      <c r="AO12" s="2">
        <f>Data!$AM$13</f>
        <v>17</v>
      </c>
      <c r="AP12" s="1">
        <f>Data!$AN$13</f>
        <v>0.5067625732111026</v>
      </c>
      <c r="AQ12" s="2">
        <f>Data!$AO$13</f>
        <v>17</v>
      </c>
      <c r="AR12" s="2">
        <f>Data!$AP$13</f>
        <v>18</v>
      </c>
    </row>
    <row r="13" spans="1:44" ht="12.75">
      <c r="A13">
        <v>12</v>
      </c>
      <c r="B13" s="19"/>
      <c r="C13" t="s">
        <v>28</v>
      </c>
      <c r="D13" s="20">
        <v>0.4984302439984258</v>
      </c>
      <c r="E13" s="20">
        <v>0.4984302439984258</v>
      </c>
      <c r="F13" s="20">
        <v>0.4984302439984258</v>
      </c>
      <c r="G13" s="20">
        <v>0.4984302439984258</v>
      </c>
      <c r="H13" s="20">
        <v>0.4984302439984258</v>
      </c>
      <c r="I13" s="20">
        <v>0.4984302439984258</v>
      </c>
      <c r="J13" s="20">
        <v>0.508061056998557</v>
      </c>
      <c r="K13" s="20">
        <v>0.5098255910755911</v>
      </c>
      <c r="L13" s="20">
        <v>0.5006951917130489</v>
      </c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0">
        <v>0.4756944444444444</v>
      </c>
      <c r="Z13" s="20">
        <v>0.5364583333333333</v>
      </c>
      <c r="AA13" s="20">
        <v>0.4756944444444444</v>
      </c>
      <c r="AB13" s="20">
        <v>0.4949526515151515</v>
      </c>
      <c r="AC13" s="20">
        <v>0.48971212121212115</v>
      </c>
      <c r="AD13" s="20">
        <v>0.49802398989898994</v>
      </c>
      <c r="AE13" s="20">
        <v>0.5114015151515152</v>
      </c>
      <c r="AF13" s="20">
        <v>0.5189725378787879</v>
      </c>
      <c r="AG13" s="20">
        <v>0.5221554834054835</v>
      </c>
      <c r="AH13" s="20">
        <v>0.5032732683982684</v>
      </c>
      <c r="AI13" s="20">
        <v>0.49843024399842584</v>
      </c>
      <c r="AJ13" s="20">
        <v>0.49843024399842584</v>
      </c>
      <c r="AK13" s="20">
        <v>0.49843024399842584</v>
      </c>
      <c r="AL13" s="20">
        <v>0.4984302439984258</v>
      </c>
      <c r="AM13" s="20">
        <v>0.4984302439984258</v>
      </c>
      <c r="AN13" s="1">
        <f>Data!$AL$14</f>
        <v>7.009732683982684</v>
      </c>
      <c r="AO13" s="2">
        <f>Data!$AM$14</f>
        <v>14</v>
      </c>
      <c r="AP13" s="1">
        <f>Data!$AN$14</f>
        <v>0.5006951917130489</v>
      </c>
      <c r="AQ13" s="2">
        <f>Data!$AO$14</f>
        <v>18</v>
      </c>
      <c r="AR13" s="2">
        <f>Data!$AP$14</f>
        <v>28</v>
      </c>
    </row>
    <row r="14" spans="1:44" ht="12.75">
      <c r="A14">
        <v>13</v>
      </c>
      <c r="B14" s="19"/>
      <c r="C14" t="s">
        <v>29</v>
      </c>
      <c r="D14" s="20">
        <v>0.4541394716394716</v>
      </c>
      <c r="E14" s="20">
        <v>0.4585808982683982</v>
      </c>
      <c r="F14" s="20">
        <v>0.457075505050505</v>
      </c>
      <c r="G14" s="20">
        <v>0.4493207859848484</v>
      </c>
      <c r="H14" s="20">
        <v>0.45683132798573967</v>
      </c>
      <c r="I14" s="20">
        <v>0.4571184764309764</v>
      </c>
      <c r="J14" s="20">
        <v>0.4543753987240829</v>
      </c>
      <c r="K14" s="20">
        <v>0.45980662878787876</v>
      </c>
      <c r="L14" s="20">
        <v>0.46172059884559885</v>
      </c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0">
        <v>0.4652777777777778</v>
      </c>
      <c r="Z14" s="20">
        <v>0.5121527777777778</v>
      </c>
      <c r="AA14" s="20">
        <v>0.5189814814814815</v>
      </c>
      <c r="AB14" s="20">
        <v>0.5189814814814815</v>
      </c>
      <c r="AC14" s="20">
        <v>0.3892361111111111</v>
      </c>
      <c r="AD14" s="20">
        <v>0.4011805555555556</v>
      </c>
      <c r="AE14" s="20">
        <v>0.4025115740740741</v>
      </c>
      <c r="AF14" s="20">
        <v>0.41535624098124097</v>
      </c>
      <c r="AG14" s="20">
        <v>0.43036379419191917</v>
      </c>
      <c r="AH14" s="20">
        <v>0.4373295454545454</v>
      </c>
      <c r="AI14" s="20">
        <v>0.4449715909090909</v>
      </c>
      <c r="AJ14" s="20">
        <v>0.4562557392102846</v>
      </c>
      <c r="AK14" s="20">
        <v>0.45215109427609423</v>
      </c>
      <c r="AL14" s="20">
        <v>0.4541394716394716</v>
      </c>
      <c r="AM14" s="20">
        <v>0.4541394716394716</v>
      </c>
      <c r="AN14" s="1">
        <f>Data!$AL$15</f>
        <v>9.696132575757575</v>
      </c>
      <c r="AO14" s="2">
        <f>Data!$AM$15</f>
        <v>21</v>
      </c>
      <c r="AP14" s="1">
        <f>Data!$AN$15</f>
        <v>0.46172059884559885</v>
      </c>
      <c r="AQ14" s="2">
        <f>Data!$AO$15</f>
        <v>26</v>
      </c>
      <c r="AR14" s="2">
        <f>Data!$AP$15</f>
        <v>10</v>
      </c>
    </row>
    <row r="15" spans="1:44" ht="12.75">
      <c r="A15">
        <v>14</v>
      </c>
      <c r="B15" s="19"/>
      <c r="C15" t="s">
        <v>30</v>
      </c>
      <c r="D15" s="20">
        <v>0.44302593240093235</v>
      </c>
      <c r="E15" s="20">
        <v>0.4482611832611832</v>
      </c>
      <c r="F15" s="20">
        <v>0.447443771043771</v>
      </c>
      <c r="G15" s="20">
        <v>0.4459785353535353</v>
      </c>
      <c r="H15" s="20">
        <v>0.45368568033273915</v>
      </c>
      <c r="I15" s="20">
        <v>0.45414758698092034</v>
      </c>
      <c r="J15" s="20">
        <v>0.45156087187666133</v>
      </c>
      <c r="K15" s="20">
        <v>0.4521328282828283</v>
      </c>
      <c r="L15" s="20">
        <v>0.45441221741221743</v>
      </c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0">
        <v>0.4652777777777778</v>
      </c>
      <c r="Z15" s="20">
        <v>0.5121527777777778</v>
      </c>
      <c r="AA15" s="20">
        <v>0.4973379629629629</v>
      </c>
      <c r="AB15" s="20">
        <v>0.4973379629629629</v>
      </c>
      <c r="AC15" s="20">
        <v>0.3730034722222222</v>
      </c>
      <c r="AD15" s="20">
        <v>0.38819444444444445</v>
      </c>
      <c r="AE15" s="20">
        <v>0.39168981481481485</v>
      </c>
      <c r="AF15" s="20">
        <v>0.39471681096681094</v>
      </c>
      <c r="AG15" s="20">
        <v>0.41230429292929294</v>
      </c>
      <c r="AH15" s="20">
        <v>0.4212766554433221</v>
      </c>
      <c r="AI15" s="20">
        <v>0.4305239898989899</v>
      </c>
      <c r="AJ15" s="20">
        <v>0.44312155647382917</v>
      </c>
      <c r="AK15" s="20">
        <v>0.44011142676767673</v>
      </c>
      <c r="AL15" s="20">
        <v>0.44302593240093235</v>
      </c>
      <c r="AM15" s="20">
        <v>0.44302593240093235</v>
      </c>
      <c r="AN15" s="1">
        <f>Data!$AL$16</f>
        <v>9.542656565656566</v>
      </c>
      <c r="AO15" s="2">
        <f>Data!$AM$16</f>
        <v>21</v>
      </c>
      <c r="AP15" s="1">
        <f>Data!$AN$16</f>
        <v>0.45441221741221743</v>
      </c>
      <c r="AQ15" s="2">
        <f>Data!$AO$16</f>
        <v>29</v>
      </c>
      <c r="AR15" s="2">
        <f>Data!$AP$16</f>
        <v>11</v>
      </c>
    </row>
    <row r="16" spans="1:44" ht="12.75">
      <c r="A16">
        <v>15</v>
      </c>
      <c r="B16" s="19"/>
      <c r="C16" t="s">
        <v>31</v>
      </c>
      <c r="D16" s="20">
        <v>0.5214565360235002</v>
      </c>
      <c r="E16" s="20">
        <v>0.5165307299182299</v>
      </c>
      <c r="F16" s="20">
        <v>0.5135600592983405</v>
      </c>
      <c r="G16" s="20">
        <v>0.5121741734572617</v>
      </c>
      <c r="H16" s="20">
        <v>0.5099978304874138</v>
      </c>
      <c r="I16" s="20">
        <v>0.5140505762512341</v>
      </c>
      <c r="J16" s="20">
        <v>0.5112980474386725</v>
      </c>
      <c r="K16" s="20">
        <v>0.5128076642273071</v>
      </c>
      <c r="L16" s="20">
        <v>0.5115891340351568</v>
      </c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0">
        <v>0.4548611111111111</v>
      </c>
      <c r="Z16" s="20">
        <v>0.4253472222222222</v>
      </c>
      <c r="AA16" s="20">
        <v>0.4530092592592592</v>
      </c>
      <c r="AB16" s="20">
        <v>0.4820296717171717</v>
      </c>
      <c r="AC16" s="20">
        <v>0.5002070707070707</v>
      </c>
      <c r="AD16" s="20">
        <v>0.5153635311447812</v>
      </c>
      <c r="AE16" s="20">
        <v>0.5066806457431458</v>
      </c>
      <c r="AF16" s="20">
        <v>0.5058455650252525</v>
      </c>
      <c r="AG16" s="20">
        <v>0.5157780683822349</v>
      </c>
      <c r="AH16" s="20">
        <v>0.5173252615440115</v>
      </c>
      <c r="AI16" s="20">
        <v>0.5153335711006165</v>
      </c>
      <c r="AJ16" s="20">
        <v>0.5106992920274169</v>
      </c>
      <c r="AK16" s="20">
        <v>0.5111070387945387</v>
      </c>
      <c r="AL16" s="20">
        <v>0.5214565360235002</v>
      </c>
      <c r="AM16" s="20">
        <v>0.5214565360235002</v>
      </c>
      <c r="AN16" s="1">
        <f>Data!$AL$17</f>
        <v>11.25496094877345</v>
      </c>
      <c r="AO16" s="2">
        <f>Data!$AM$17</f>
        <v>22</v>
      </c>
      <c r="AP16" s="1">
        <f>Data!$AN$17</f>
        <v>0.5115891340351568</v>
      </c>
      <c r="AQ16" s="2">
        <f>Data!$AO$17</f>
        <v>15</v>
      </c>
      <c r="AR16" s="2">
        <f>Data!$AP$17</f>
        <v>3</v>
      </c>
    </row>
    <row r="17" spans="1:44" ht="12.75">
      <c r="A17">
        <v>16</v>
      </c>
      <c r="B17" s="19"/>
      <c r="C17" t="s">
        <v>32</v>
      </c>
      <c r="D17" s="20">
        <v>0.48358992346938773</v>
      </c>
      <c r="E17" s="20">
        <v>0.48358992346938773</v>
      </c>
      <c r="F17" s="20">
        <v>0.48821726190476183</v>
      </c>
      <c r="G17" s="20">
        <v>0.4893911830357143</v>
      </c>
      <c r="H17" s="20">
        <v>0.48919170168067216</v>
      </c>
      <c r="I17" s="20">
        <v>0.48284771825396816</v>
      </c>
      <c r="J17" s="20">
        <v>0.4828031015037594</v>
      </c>
      <c r="K17" s="20">
        <v>0.4737129464285714</v>
      </c>
      <c r="L17" s="20">
        <v>0.4769647108843537</v>
      </c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0">
        <v>0.4548611111111111</v>
      </c>
      <c r="Z17" s="20">
        <v>0.4253472222222222</v>
      </c>
      <c r="AA17" s="20">
        <v>0.43136574074074074</v>
      </c>
      <c r="AB17" s="20">
        <v>0.46579703282828283</v>
      </c>
      <c r="AC17" s="20">
        <v>0.4601376262626262</v>
      </c>
      <c r="AD17" s="20">
        <v>0.4743334385521885</v>
      </c>
      <c r="AE17" s="20">
        <v>0.46044056637806635</v>
      </c>
      <c r="AF17" s="20">
        <v>0.4559157986111111</v>
      </c>
      <c r="AG17" s="20">
        <v>0.4713960537918871</v>
      </c>
      <c r="AH17" s="20">
        <v>0.46522867063492057</v>
      </c>
      <c r="AI17" s="20">
        <v>0.46713970057720056</v>
      </c>
      <c r="AJ17" s="20">
        <v>0.46652157738095235</v>
      </c>
      <c r="AK17" s="20">
        <v>0.47032760989010985</v>
      </c>
      <c r="AL17" s="20">
        <v>0.48358992346938773</v>
      </c>
      <c r="AM17" s="20">
        <v>0.48358992346938773</v>
      </c>
      <c r="AN17" s="1">
        <f>Data!$AL$18</f>
        <v>10.016258928571428</v>
      </c>
      <c r="AO17" s="2">
        <f>Data!$AM$18</f>
        <v>21</v>
      </c>
      <c r="AP17" s="1">
        <f>Data!$AN$18</f>
        <v>0.4769647108843537</v>
      </c>
      <c r="AQ17" s="2">
        <f>Data!$AO$18</f>
        <v>24</v>
      </c>
      <c r="AR17" s="2">
        <f>Data!$AP$18</f>
        <v>9</v>
      </c>
    </row>
    <row r="18" spans="1:44" ht="12.75">
      <c r="A18">
        <v>17</v>
      </c>
      <c r="B18" s="19"/>
      <c r="C18" t="s">
        <v>33</v>
      </c>
      <c r="D18" s="20">
        <v>0.4706628787878788</v>
      </c>
      <c r="E18" s="20">
        <v>0.4687384259259259</v>
      </c>
      <c r="F18" s="20">
        <v>0.47583547008547006</v>
      </c>
      <c r="G18" s="20">
        <v>0.47777579365079365</v>
      </c>
      <c r="H18" s="20">
        <v>0.47745740740740744</v>
      </c>
      <c r="I18" s="20">
        <v>0.47930381944444445</v>
      </c>
      <c r="J18" s="20">
        <v>0.47728594771241833</v>
      </c>
      <c r="K18" s="20">
        <v>0.480658950617284</v>
      </c>
      <c r="L18" s="20">
        <v>0.47783479532163753</v>
      </c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0">
        <v>0.4479166666666667</v>
      </c>
      <c r="Z18" s="20">
        <v>0.42361111111111116</v>
      </c>
      <c r="AA18" s="20">
        <v>0.45729166666666665</v>
      </c>
      <c r="AB18" s="20">
        <v>0.45729166666666665</v>
      </c>
      <c r="AC18" s="20">
        <v>0.44019097222222225</v>
      </c>
      <c r="AD18" s="20">
        <v>0.44756944444444446</v>
      </c>
      <c r="AE18" s="20">
        <v>0.42679398148148145</v>
      </c>
      <c r="AF18" s="20">
        <v>0.42679398148148145</v>
      </c>
      <c r="AG18" s="20">
        <v>0.42679398148148145</v>
      </c>
      <c r="AH18" s="20">
        <v>0.45461309523809523</v>
      </c>
      <c r="AI18" s="20">
        <v>0.45971354166666667</v>
      </c>
      <c r="AJ18" s="20">
        <v>0.45747685185185183</v>
      </c>
      <c r="AK18" s="20">
        <v>0.4613291666666667</v>
      </c>
      <c r="AL18" s="20">
        <v>0.4706628787878788</v>
      </c>
      <c r="AM18" s="20">
        <v>0.4706628787878788</v>
      </c>
      <c r="AN18" s="1">
        <f>Data!$AL$19</f>
        <v>9.078861111111113</v>
      </c>
      <c r="AO18" s="2">
        <f>Data!$AM$19</f>
        <v>19</v>
      </c>
      <c r="AP18" s="1">
        <f>Data!$AN$19</f>
        <v>0.47783479532163753</v>
      </c>
      <c r="AQ18" s="2">
        <f>Data!$AO$19</f>
        <v>23</v>
      </c>
      <c r="AR18" s="2">
        <f>Data!$AP$19</f>
        <v>16</v>
      </c>
    </row>
    <row r="19" spans="1:44" ht="12.75">
      <c r="A19">
        <v>18</v>
      </c>
      <c r="B19" s="19"/>
      <c r="C19" t="s">
        <v>34</v>
      </c>
      <c r="D19" s="20">
        <v>0.47250042087542077</v>
      </c>
      <c r="E19" s="20">
        <v>0.47250042087542077</v>
      </c>
      <c r="F19" s="20">
        <v>0.4813503787878788</v>
      </c>
      <c r="G19" s="20">
        <v>0.4833185261707989</v>
      </c>
      <c r="H19" s="20">
        <v>0.482458648989899</v>
      </c>
      <c r="I19" s="20">
        <v>0.48434644522144527</v>
      </c>
      <c r="J19" s="20">
        <v>0.48153598484848487</v>
      </c>
      <c r="K19" s="20">
        <v>0.48153598484848487</v>
      </c>
      <c r="L19" s="20">
        <v>0.4779002525252526</v>
      </c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0">
        <v>0</v>
      </c>
      <c r="Z19" s="20">
        <v>0.3993055555555556</v>
      </c>
      <c r="AA19" s="20">
        <v>0.46197916666666666</v>
      </c>
      <c r="AB19" s="20">
        <v>0.47950126262626264</v>
      </c>
      <c r="AC19" s="20">
        <v>0.4568481691919192</v>
      </c>
      <c r="AD19" s="20">
        <v>0.460895202020202</v>
      </c>
      <c r="AE19" s="20">
        <v>0.4378987794612795</v>
      </c>
      <c r="AF19" s="20">
        <v>0.4378987794612795</v>
      </c>
      <c r="AG19" s="20">
        <v>0.4378987794612795</v>
      </c>
      <c r="AH19" s="20">
        <v>0.4641314935064935</v>
      </c>
      <c r="AI19" s="20">
        <v>0.4641314935064935</v>
      </c>
      <c r="AJ19" s="20">
        <v>0.4610629734848485</v>
      </c>
      <c r="AK19" s="20">
        <v>0.4610629734848485</v>
      </c>
      <c r="AL19" s="20">
        <v>0.47250042087542077</v>
      </c>
      <c r="AM19" s="20">
        <v>0.47250042087542077</v>
      </c>
      <c r="AN19" s="1">
        <f>Data!$AL$20</f>
        <v>7.168503787878789</v>
      </c>
      <c r="AO19" s="2">
        <f>Data!$AM$20</f>
        <v>15</v>
      </c>
      <c r="AP19" s="1">
        <f>Data!$AN$20</f>
        <v>0.4779002525252526</v>
      </c>
      <c r="AQ19" s="2">
        <f>Data!$AO$20</f>
        <v>22</v>
      </c>
      <c r="AR19" s="2">
        <f>Data!$AP$20</f>
        <v>26</v>
      </c>
    </row>
    <row r="20" spans="1:44" ht="12.75">
      <c r="A20">
        <v>19</v>
      </c>
      <c r="B20" s="19"/>
      <c r="C20" t="s">
        <v>35</v>
      </c>
      <c r="D20" s="20">
        <v>0.3491736111111111</v>
      </c>
      <c r="E20" s="20">
        <v>0.3491736111111111</v>
      </c>
      <c r="F20" s="20">
        <v>0.3491736111111111</v>
      </c>
      <c r="G20" s="20">
        <v>0.3491736111111111</v>
      </c>
      <c r="H20" s="20">
        <v>0.3491736111111111</v>
      </c>
      <c r="I20" s="20">
        <v>0.3491736111111111</v>
      </c>
      <c r="J20" s="20">
        <v>0.3491736111111111</v>
      </c>
      <c r="K20" s="20">
        <v>0.3491736111111111</v>
      </c>
      <c r="L20" s="20">
        <v>0.3491736111111111</v>
      </c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0">
        <v>0.4479166666666667</v>
      </c>
      <c r="Z20" s="20">
        <v>0.42361111111111116</v>
      </c>
      <c r="AA20" s="20">
        <v>0.42361111111111116</v>
      </c>
      <c r="AB20" s="20">
        <v>0.48907407407407405</v>
      </c>
      <c r="AC20" s="20">
        <v>0.36680555555555555</v>
      </c>
      <c r="AD20" s="20">
        <v>0.3491736111111111</v>
      </c>
      <c r="AE20" s="20">
        <v>0.3491736111111111</v>
      </c>
      <c r="AF20" s="20">
        <v>0.3491736111111111</v>
      </c>
      <c r="AG20" s="20">
        <v>0.3491736111111111</v>
      </c>
      <c r="AH20" s="20">
        <v>0.3491736111111111</v>
      </c>
      <c r="AI20" s="20">
        <v>0.3491736111111111</v>
      </c>
      <c r="AJ20" s="20">
        <v>0.3491736111111111</v>
      </c>
      <c r="AK20" s="20">
        <v>0.3491736111111111</v>
      </c>
      <c r="AL20" s="20">
        <v>0.3491736111111111</v>
      </c>
      <c r="AM20" s="20">
        <v>0.3491736111111111</v>
      </c>
      <c r="AN20" s="1">
        <f>Data!$AL$21</f>
        <v>1.7458680555555557</v>
      </c>
      <c r="AO20" s="2">
        <f>Data!$AM$21</f>
        <v>5</v>
      </c>
      <c r="AP20" s="1">
        <f>Data!$AN$21</f>
        <v>0.3491736111111111</v>
      </c>
      <c r="AQ20" s="2">
        <f>Data!$AO$21</f>
        <v>39</v>
      </c>
      <c r="AR20" s="2">
        <f>Data!$AP$21</f>
        <v>36</v>
      </c>
    </row>
    <row r="21" spans="1:44" ht="12.75">
      <c r="A21">
        <v>20</v>
      </c>
      <c r="B21" s="19"/>
      <c r="C21" t="s">
        <v>36</v>
      </c>
      <c r="D21" s="20">
        <v>0.45082369713619713</v>
      </c>
      <c r="E21" s="20">
        <v>0.4540634727375798</v>
      </c>
      <c r="F21" s="20">
        <v>0.4492592412217411</v>
      </c>
      <c r="G21" s="20">
        <v>0.45349303864538226</v>
      </c>
      <c r="H21" s="20">
        <v>0.4565228599015363</v>
      </c>
      <c r="I21" s="20">
        <v>0.45777158990700645</v>
      </c>
      <c r="J21" s="20">
        <v>0.4539941378066377</v>
      </c>
      <c r="K21" s="20">
        <v>0.4548944309163058</v>
      </c>
      <c r="L21" s="20">
        <v>0.45256612468219615</v>
      </c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0">
        <v>0.4375</v>
      </c>
      <c r="Z21" s="20">
        <v>0.453125</v>
      </c>
      <c r="AA21" s="20">
        <v>0.46886574074074067</v>
      </c>
      <c r="AB21" s="20">
        <v>0.4761947601010101</v>
      </c>
      <c r="AC21" s="20">
        <v>0.46776136363636367</v>
      </c>
      <c r="AD21" s="20">
        <v>0.48068655303030305</v>
      </c>
      <c r="AE21" s="20">
        <v>0.4658860930735931</v>
      </c>
      <c r="AF21" s="20">
        <v>0.4687298768939394</v>
      </c>
      <c r="AG21" s="20">
        <v>0.4670786736411736</v>
      </c>
      <c r="AH21" s="20">
        <v>0.4578708062770563</v>
      </c>
      <c r="AI21" s="20">
        <v>0.46170073297914205</v>
      </c>
      <c r="AJ21" s="20">
        <v>0.46170073297914205</v>
      </c>
      <c r="AK21" s="20">
        <v>0.45680900523088025</v>
      </c>
      <c r="AL21" s="20">
        <v>0.45082369713619713</v>
      </c>
      <c r="AM21" s="20">
        <v>0.45082369713619713</v>
      </c>
      <c r="AN21" s="1">
        <f>Data!$AL$22</f>
        <v>9.503888618326119</v>
      </c>
      <c r="AO21" s="2">
        <f>Data!$AM$22</f>
        <v>21</v>
      </c>
      <c r="AP21" s="1">
        <f>Data!$AN$22</f>
        <v>0.45256612468219615</v>
      </c>
      <c r="AQ21" s="2">
        <f>Data!$AO$22</f>
        <v>30</v>
      </c>
      <c r="AR21" s="2">
        <f>Data!$AP$22</f>
        <v>12</v>
      </c>
    </row>
    <row r="22" spans="1:44" ht="12.75">
      <c r="A22">
        <v>21</v>
      </c>
      <c r="B22" s="19"/>
      <c r="C22" t="s">
        <v>37</v>
      </c>
      <c r="D22" s="20">
        <v>0.4382884349446849</v>
      </c>
      <c r="E22" s="20">
        <v>0.44274167499167494</v>
      </c>
      <c r="F22" s="20">
        <v>0.43840298392084104</v>
      </c>
      <c r="G22" s="20">
        <v>0.43997611832611827</v>
      </c>
      <c r="H22" s="20">
        <v>0.4440401109307358</v>
      </c>
      <c r="I22" s="20">
        <v>0.44609657499363375</v>
      </c>
      <c r="J22" s="20">
        <v>0.4427578763828763</v>
      </c>
      <c r="K22" s="20">
        <v>0.4502443039416723</v>
      </c>
      <c r="L22" s="20">
        <v>0.4480320887445887</v>
      </c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0">
        <v>0.4375</v>
      </c>
      <c r="Z22" s="20">
        <v>0.453125</v>
      </c>
      <c r="AA22" s="20">
        <v>0.4660879629629629</v>
      </c>
      <c r="AB22" s="20">
        <v>0.47411142676767676</v>
      </c>
      <c r="AC22" s="20">
        <v>0.46609469696969696</v>
      </c>
      <c r="AD22" s="20">
        <v>0.46609469696969696</v>
      </c>
      <c r="AE22" s="20">
        <v>0.46609469696969696</v>
      </c>
      <c r="AF22" s="20">
        <v>0.4704829545454546</v>
      </c>
      <c r="AG22" s="20">
        <v>0.46810953927025356</v>
      </c>
      <c r="AH22" s="20">
        <v>0.4564708468614719</v>
      </c>
      <c r="AI22" s="20">
        <v>0.46130741943241943</v>
      </c>
      <c r="AJ22" s="20">
        <v>0.44774612193362195</v>
      </c>
      <c r="AK22" s="20">
        <v>0.443678292666929</v>
      </c>
      <c r="AL22" s="20">
        <v>0.4382884349446849</v>
      </c>
      <c r="AM22" s="20">
        <v>0.4382884349446849</v>
      </c>
      <c r="AN22" s="1">
        <f>Data!$AL$23</f>
        <v>8.960641774891775</v>
      </c>
      <c r="AO22" s="2">
        <f>Data!$AM$23</f>
        <v>20</v>
      </c>
      <c r="AP22" s="1">
        <f>Data!$AN$23</f>
        <v>0.4480320887445887</v>
      </c>
      <c r="AQ22" s="2">
        <f>Data!$AO$23</f>
        <v>33</v>
      </c>
      <c r="AR22" s="2">
        <f>Data!$AP$23</f>
        <v>17</v>
      </c>
    </row>
    <row r="23" spans="1:44" ht="12.75">
      <c r="A23">
        <v>22</v>
      </c>
      <c r="B23" s="19"/>
      <c r="C23" t="s">
        <v>38</v>
      </c>
      <c r="D23" s="20">
        <v>0.4927819865319865</v>
      </c>
      <c r="E23" s="20">
        <v>0.4927819865319865</v>
      </c>
      <c r="F23" s="20">
        <v>0.4927819865319865</v>
      </c>
      <c r="G23" s="20">
        <v>0.4927819865319865</v>
      </c>
      <c r="H23" s="20">
        <v>0.4927819865319865</v>
      </c>
      <c r="I23" s="20">
        <v>0.4927819865319865</v>
      </c>
      <c r="J23" s="20">
        <v>0.4927819865319865</v>
      </c>
      <c r="K23" s="20">
        <v>0.4927819865319865</v>
      </c>
      <c r="L23" s="20">
        <v>0.4927819865319865</v>
      </c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0">
        <v>0.4236111111111111</v>
      </c>
      <c r="Z23" s="20">
        <v>0.4236111111111111</v>
      </c>
      <c r="AA23" s="20">
        <v>0.4236111111111111</v>
      </c>
      <c r="AB23" s="20">
        <v>0.45271464646464643</v>
      </c>
      <c r="AC23" s="20">
        <v>0.4927819865319865</v>
      </c>
      <c r="AD23" s="20">
        <v>0.4927819865319865</v>
      </c>
      <c r="AE23" s="20">
        <v>0.4927819865319865</v>
      </c>
      <c r="AF23" s="20">
        <v>0.4927819865319865</v>
      </c>
      <c r="AG23" s="20">
        <v>0.4927819865319865</v>
      </c>
      <c r="AH23" s="20">
        <v>0.4927819865319865</v>
      </c>
      <c r="AI23" s="20">
        <v>0.4927819865319865</v>
      </c>
      <c r="AJ23" s="20">
        <v>0.4927819865319865</v>
      </c>
      <c r="AK23" s="20">
        <v>0.4927819865319865</v>
      </c>
      <c r="AL23" s="20">
        <v>0.4927819865319865</v>
      </c>
      <c r="AM23" s="20">
        <v>0.4927819865319865</v>
      </c>
      <c r="AN23" s="1">
        <f>Data!$AL$24</f>
        <v>1.4783459595959596</v>
      </c>
      <c r="AO23" s="2">
        <f>Data!$AM$24</f>
        <v>3</v>
      </c>
      <c r="AP23" s="1">
        <f>Data!$AN$24</f>
        <v>0.4927819865319865</v>
      </c>
      <c r="AQ23" s="2">
        <f>Data!$AO$24</f>
        <v>20</v>
      </c>
      <c r="AR23" s="2">
        <f>Data!$AP$24</f>
        <v>37</v>
      </c>
    </row>
    <row r="24" spans="1:44" ht="12.75">
      <c r="A24">
        <v>23</v>
      </c>
      <c r="B24" s="19"/>
      <c r="C24" t="s">
        <v>39</v>
      </c>
      <c r="D24" s="20">
        <v>0.4236111111111111</v>
      </c>
      <c r="E24" s="20">
        <v>0.4236111111111111</v>
      </c>
      <c r="F24" s="20">
        <v>0.4236111111111111</v>
      </c>
      <c r="G24" s="20">
        <v>0.4236111111111111</v>
      </c>
      <c r="H24" s="20">
        <v>0.4236111111111111</v>
      </c>
      <c r="I24" s="20">
        <v>0.4236111111111111</v>
      </c>
      <c r="J24" s="20">
        <v>0.4236111111111111</v>
      </c>
      <c r="K24" s="20">
        <v>0.4236111111111111</v>
      </c>
      <c r="L24" s="20">
        <v>0.4236111111111111</v>
      </c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0">
        <v>0.4236111111111111</v>
      </c>
      <c r="Z24" s="20">
        <v>0.4236111111111111</v>
      </c>
      <c r="AA24" s="20">
        <v>0.4236111111111111</v>
      </c>
      <c r="AB24" s="20">
        <v>0.4236111111111111</v>
      </c>
      <c r="AC24" s="20">
        <v>0.4236111111111111</v>
      </c>
      <c r="AD24" s="20">
        <v>0.4236111111111111</v>
      </c>
      <c r="AE24" s="20">
        <v>0.4236111111111111</v>
      </c>
      <c r="AF24" s="20">
        <v>0.4236111111111111</v>
      </c>
      <c r="AG24" s="20">
        <v>0.4236111111111111</v>
      </c>
      <c r="AH24" s="20">
        <v>0.4236111111111111</v>
      </c>
      <c r="AI24" s="20">
        <v>0.4236111111111111</v>
      </c>
      <c r="AJ24" s="20">
        <v>0.4236111111111111</v>
      </c>
      <c r="AK24" s="20">
        <v>0.4236111111111111</v>
      </c>
      <c r="AL24" s="20">
        <v>0.4236111111111111</v>
      </c>
      <c r="AM24" s="20">
        <v>0.4236111111111111</v>
      </c>
      <c r="AN24" s="1">
        <f>Data!$AL$25</f>
        <v>0.4236111111111111</v>
      </c>
      <c r="AO24" s="2">
        <f>Data!$AM$25</f>
        <v>1</v>
      </c>
      <c r="AP24" s="1">
        <f>Data!$AN$25</f>
        <v>0.4236111111111111</v>
      </c>
      <c r="AQ24" s="2">
        <f>Data!$AO$25</f>
        <v>36</v>
      </c>
      <c r="AR24" s="2">
        <f>Data!$AP$25</f>
        <v>39</v>
      </c>
    </row>
    <row r="25" spans="1:44" ht="12.75">
      <c r="A25">
        <v>24</v>
      </c>
      <c r="B25" s="19"/>
      <c r="C25" t="s">
        <v>40</v>
      </c>
      <c r="D25" s="20">
        <v>0.4829742213804713</v>
      </c>
      <c r="E25" s="20">
        <v>0.4777668026418026</v>
      </c>
      <c r="F25" s="20">
        <v>0.47421203102453097</v>
      </c>
      <c r="G25" s="20">
        <v>0.47433122895622887</v>
      </c>
      <c r="H25" s="20">
        <v>0.47281052714646465</v>
      </c>
      <c r="I25" s="20">
        <v>0.4745863784907903</v>
      </c>
      <c r="J25" s="20">
        <v>0.4729426907968574</v>
      </c>
      <c r="K25" s="20">
        <v>0.47978781233386486</v>
      </c>
      <c r="L25" s="20">
        <v>0.47978781233386486</v>
      </c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0">
        <v>0.3611111111111111</v>
      </c>
      <c r="Z25" s="20">
        <v>0.4496527777777778</v>
      </c>
      <c r="AA25" s="20">
        <v>0.4773148148148148</v>
      </c>
      <c r="AB25" s="20">
        <v>0.46480429292929293</v>
      </c>
      <c r="AC25" s="20">
        <v>0.4773989898989899</v>
      </c>
      <c r="AD25" s="20">
        <v>0.4773989898989899</v>
      </c>
      <c r="AE25" s="20">
        <v>0.46679082491582485</v>
      </c>
      <c r="AF25" s="20">
        <v>0.4812752525252525</v>
      </c>
      <c r="AG25" s="20">
        <v>0.4880429292929293</v>
      </c>
      <c r="AH25" s="20">
        <v>0.4880429292929293</v>
      </c>
      <c r="AI25" s="20">
        <v>0.48483445566778893</v>
      </c>
      <c r="AJ25" s="20">
        <v>0.48596906565656556</v>
      </c>
      <c r="AK25" s="20">
        <v>0.48433551423324145</v>
      </c>
      <c r="AL25" s="20">
        <v>0.4829742213804713</v>
      </c>
      <c r="AM25" s="20">
        <v>0.4829742213804713</v>
      </c>
      <c r="AN25" s="1">
        <f>Data!$AL$26</f>
        <v>9.115968434343433</v>
      </c>
      <c r="AO25" s="2">
        <f>Data!$AM$26</f>
        <v>19</v>
      </c>
      <c r="AP25" s="1">
        <f>Data!$AN$26</f>
        <v>0.47978781233386486</v>
      </c>
      <c r="AQ25" s="2">
        <f>Data!$AO$26</f>
        <v>21</v>
      </c>
      <c r="AR25" s="2">
        <f>Data!$AP$26</f>
        <v>15</v>
      </c>
    </row>
    <row r="26" spans="1:44" ht="12.75">
      <c r="A26">
        <v>25</v>
      </c>
      <c r="B26" s="19"/>
      <c r="C26" t="s">
        <v>41</v>
      </c>
      <c r="D26" s="20">
        <v>0.4627117003367003</v>
      </c>
      <c r="E26" s="20">
        <v>0.45906293706293694</v>
      </c>
      <c r="F26" s="20">
        <v>0.4568441558441558</v>
      </c>
      <c r="G26" s="20">
        <v>0.4485878787878787</v>
      </c>
      <c r="H26" s="20">
        <v>0.4486761363636363</v>
      </c>
      <c r="I26" s="20">
        <v>0.45187165775401067</v>
      </c>
      <c r="J26" s="20">
        <v>0.45187165775401067</v>
      </c>
      <c r="K26" s="20">
        <v>0.45187165775401067</v>
      </c>
      <c r="L26" s="20">
        <v>0.45187165775401067</v>
      </c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0">
        <v>0.3611111111111111</v>
      </c>
      <c r="Z26" s="20">
        <v>0.4496527777777778</v>
      </c>
      <c r="AA26" s="20">
        <v>0.4341435185185185</v>
      </c>
      <c r="AB26" s="20">
        <v>0.4324258207070707</v>
      </c>
      <c r="AC26" s="20">
        <v>0.4514962121212121</v>
      </c>
      <c r="AD26" s="20">
        <v>0.4514962121212121</v>
      </c>
      <c r="AE26" s="20">
        <v>0.44520517676767674</v>
      </c>
      <c r="AF26" s="20">
        <v>0.4465395021645021</v>
      </c>
      <c r="AG26" s="20">
        <v>0.45764914772727266</v>
      </c>
      <c r="AH26" s="20">
        <v>0.45764914772727266</v>
      </c>
      <c r="AI26" s="20">
        <v>0.45781776094276083</v>
      </c>
      <c r="AJ26" s="20">
        <v>0.46165404040404023</v>
      </c>
      <c r="AK26" s="20">
        <v>0.46223094582185476</v>
      </c>
      <c r="AL26" s="20">
        <v>0.4627117003367003</v>
      </c>
      <c r="AM26" s="20">
        <v>0.4627117003367003</v>
      </c>
      <c r="AN26" s="1">
        <f>Data!$AL$27</f>
        <v>7.681818181818182</v>
      </c>
      <c r="AO26" s="2">
        <f>Data!$AM$27</f>
        <v>17</v>
      </c>
      <c r="AP26" s="1">
        <f>Data!$AN$27</f>
        <v>0.45187165775401067</v>
      </c>
      <c r="AQ26" s="2">
        <f>Data!$AO$27</f>
        <v>31</v>
      </c>
      <c r="AR26" s="2">
        <f>Data!$AP$27</f>
        <v>25</v>
      </c>
    </row>
    <row r="27" spans="1:44" ht="12.75">
      <c r="A27">
        <v>26</v>
      </c>
      <c r="B27" s="19"/>
      <c r="C27" t="s">
        <v>42</v>
      </c>
      <c r="D27" s="20">
        <v>0.5606348304473304</v>
      </c>
      <c r="E27" s="20">
        <v>0.554127664002664</v>
      </c>
      <c r="F27" s="20">
        <v>0.5539756880024737</v>
      </c>
      <c r="G27" s="20">
        <v>0.5478439754689755</v>
      </c>
      <c r="H27" s="20">
        <v>0.5462912270021645</v>
      </c>
      <c r="I27" s="20">
        <v>0.5409211548255665</v>
      </c>
      <c r="J27" s="20">
        <v>0.5363699795574797</v>
      </c>
      <c r="K27" s="20">
        <v>0.5324031385281385</v>
      </c>
      <c r="L27" s="20">
        <v>0.5363329816017316</v>
      </c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0">
        <v>0.53125</v>
      </c>
      <c r="Z27" s="20">
        <v>0.5659722222222222</v>
      </c>
      <c r="AA27" s="20">
        <v>0.5659722222222222</v>
      </c>
      <c r="AB27" s="20">
        <v>0.5524663299663299</v>
      </c>
      <c r="AC27" s="20">
        <v>0.5462941919191919</v>
      </c>
      <c r="AD27" s="20">
        <v>0.5462941919191919</v>
      </c>
      <c r="AE27" s="20">
        <v>0.5570353535353536</v>
      </c>
      <c r="AF27" s="20">
        <v>0.5500547138047138</v>
      </c>
      <c r="AG27" s="20">
        <v>0.5397152648938364</v>
      </c>
      <c r="AH27" s="20">
        <v>0.5551501623376623</v>
      </c>
      <c r="AI27" s="20">
        <v>0.5601334776334776</v>
      </c>
      <c r="AJ27" s="20">
        <v>0.5626617965367965</v>
      </c>
      <c r="AK27" s="20">
        <v>0.5625107241243604</v>
      </c>
      <c r="AL27" s="20">
        <v>0.5606348304473304</v>
      </c>
      <c r="AM27" s="20">
        <v>0.5606348304473304</v>
      </c>
      <c r="AN27" s="1">
        <f>Data!$AL$28</f>
        <v>10.726659632034632</v>
      </c>
      <c r="AO27" s="2">
        <f>Data!$AM$28</f>
        <v>20</v>
      </c>
      <c r="AP27" s="1">
        <f>Data!$AN$28</f>
        <v>0.5363329816017316</v>
      </c>
      <c r="AQ27" s="2">
        <f>Data!$AO$28</f>
        <v>12</v>
      </c>
      <c r="AR27" s="2">
        <f>Data!$AP$28</f>
        <v>6</v>
      </c>
    </row>
    <row r="28" spans="1:44" ht="12.75">
      <c r="A28">
        <v>27</v>
      </c>
      <c r="B28" s="19"/>
      <c r="C28" t="s">
        <v>43</v>
      </c>
      <c r="D28" s="20">
        <v>0.5393611046691403</v>
      </c>
      <c r="E28" s="20">
        <v>0.5351398088023089</v>
      </c>
      <c r="F28" s="20">
        <v>0.5361935707521646</v>
      </c>
      <c r="G28" s="20">
        <v>0.5391821842373313</v>
      </c>
      <c r="H28" s="20">
        <v>0.5391821842373313</v>
      </c>
      <c r="I28" s="20">
        <v>0.5391821842373313</v>
      </c>
      <c r="J28" s="20">
        <v>0.5347276184463685</v>
      </c>
      <c r="K28" s="20">
        <v>0.5370577437912964</v>
      </c>
      <c r="L28" s="20">
        <v>0.5407548566017315</v>
      </c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0">
        <v>0.53125</v>
      </c>
      <c r="Z28" s="20">
        <v>0.5659722222222222</v>
      </c>
      <c r="AA28" s="20">
        <v>0.5116898148148148</v>
      </c>
      <c r="AB28" s="20">
        <v>0.5151309974747474</v>
      </c>
      <c r="AC28" s="20">
        <v>0.5176603535353534</v>
      </c>
      <c r="AD28" s="20">
        <v>0.5222690446127946</v>
      </c>
      <c r="AE28" s="20">
        <v>0.5333734668109668</v>
      </c>
      <c r="AF28" s="20">
        <v>0.5154707228535353</v>
      </c>
      <c r="AG28" s="20">
        <v>0.5112715949174282</v>
      </c>
      <c r="AH28" s="20">
        <v>0.5264638798701299</v>
      </c>
      <c r="AI28" s="20">
        <v>0.533148981700118</v>
      </c>
      <c r="AJ28" s="20">
        <v>0.5375046221139971</v>
      </c>
      <c r="AK28" s="20">
        <v>0.5393119588744588</v>
      </c>
      <c r="AL28" s="20">
        <v>0.5393611046691403</v>
      </c>
      <c r="AM28" s="20">
        <v>0.5393611046691403</v>
      </c>
      <c r="AN28" s="1">
        <f>Data!$AL$29</f>
        <v>10.81509713203463</v>
      </c>
      <c r="AO28" s="2">
        <f>Data!$AM$29</f>
        <v>20</v>
      </c>
      <c r="AP28" s="1">
        <f>Data!$AN$29</f>
        <v>0.5407548566017315</v>
      </c>
      <c r="AQ28" s="2">
        <f>Data!$AO$29</f>
        <v>10</v>
      </c>
      <c r="AR28" s="2">
        <f>Data!$AP$29</f>
        <v>5</v>
      </c>
    </row>
    <row r="29" spans="1:44" ht="12.75">
      <c r="A29">
        <v>28</v>
      </c>
      <c r="B29" s="19"/>
      <c r="C29" t="s">
        <v>44</v>
      </c>
      <c r="D29" s="20">
        <v>0.5674716630591632</v>
      </c>
      <c r="E29" s="20">
        <v>0.5674716630591632</v>
      </c>
      <c r="F29" s="20">
        <v>0.57133787550833</v>
      </c>
      <c r="G29" s="20">
        <v>0.5659763858826359</v>
      </c>
      <c r="H29" s="20">
        <v>0.5659763858826359</v>
      </c>
      <c r="I29" s="20">
        <v>0.5625166638916639</v>
      </c>
      <c r="J29" s="20">
        <v>0.5625166638916639</v>
      </c>
      <c r="K29" s="20">
        <v>0.5587654736136879</v>
      </c>
      <c r="L29" s="20">
        <v>0.5585811087061088</v>
      </c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0">
        <v>0.4826388888888889</v>
      </c>
      <c r="Z29" s="20">
        <v>0.5746527777777778</v>
      </c>
      <c r="AA29" s="20">
        <v>0.5746527777777778</v>
      </c>
      <c r="AB29" s="20">
        <v>0.5618897306397307</v>
      </c>
      <c r="AC29" s="20">
        <v>0.5689867424242424</v>
      </c>
      <c r="AD29" s="20">
        <v>0.5689867424242424</v>
      </c>
      <c r="AE29" s="20">
        <v>0.5506060606060605</v>
      </c>
      <c r="AF29" s="20">
        <v>0.5554292929292929</v>
      </c>
      <c r="AG29" s="20">
        <v>0.5477234075448362</v>
      </c>
      <c r="AH29" s="20">
        <v>0.5477234075448362</v>
      </c>
      <c r="AI29" s="20">
        <v>0.557122564935065</v>
      </c>
      <c r="AJ29" s="20">
        <v>0.5704129589546256</v>
      </c>
      <c r="AK29" s="20">
        <v>0.5704129589546256</v>
      </c>
      <c r="AL29" s="20">
        <v>0.5674716630591632</v>
      </c>
      <c r="AM29" s="20">
        <v>0.5674716630591632</v>
      </c>
      <c r="AN29" s="1">
        <f>Data!$AL$30</f>
        <v>8.378716630591631</v>
      </c>
      <c r="AO29" s="2">
        <f>Data!$AM$30</f>
        <v>15</v>
      </c>
      <c r="AP29" s="1">
        <f>Data!$AN$30</f>
        <v>0.5585811087061088</v>
      </c>
      <c r="AQ29" s="2">
        <f>Data!$AO$30</f>
        <v>5</v>
      </c>
      <c r="AR29" s="2">
        <f>Data!$AP$30</f>
        <v>21</v>
      </c>
    </row>
    <row r="30" spans="1:44" ht="12.75">
      <c r="A30">
        <v>29</v>
      </c>
      <c r="B30" s="19"/>
      <c r="C30" t="s">
        <v>45</v>
      </c>
      <c r="D30" s="20">
        <v>0.5613146118927369</v>
      </c>
      <c r="E30" s="20">
        <v>0.5516301545676545</v>
      </c>
      <c r="F30" s="20">
        <v>0.5516301545676545</v>
      </c>
      <c r="G30" s="20">
        <v>0.5541565720985363</v>
      </c>
      <c r="H30" s="20">
        <v>0.5520794672919673</v>
      </c>
      <c r="I30" s="20">
        <v>0.5460120005862193</v>
      </c>
      <c r="J30" s="20">
        <v>0.5422465887870299</v>
      </c>
      <c r="K30" s="20">
        <v>0.544566222743306</v>
      </c>
      <c r="L30" s="20">
        <v>0.5444311583883953</v>
      </c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0">
        <v>0.4826388888888889</v>
      </c>
      <c r="Z30" s="20">
        <v>0.5746527777777778</v>
      </c>
      <c r="AA30" s="20">
        <v>0.5924768518518518</v>
      </c>
      <c r="AB30" s="20">
        <v>0.5784485479797981</v>
      </c>
      <c r="AC30" s="20">
        <v>0.5808143939393939</v>
      </c>
      <c r="AD30" s="20">
        <v>0.5825363005050506</v>
      </c>
      <c r="AE30" s="20">
        <v>0.5674715909090909</v>
      </c>
      <c r="AF30" s="20">
        <v>0.5674715909090909</v>
      </c>
      <c r="AG30" s="20">
        <v>0.5592236539502166</v>
      </c>
      <c r="AH30" s="20">
        <v>0.5561154701779703</v>
      </c>
      <c r="AI30" s="20">
        <v>0.5561154701779703</v>
      </c>
      <c r="AJ30" s="20">
        <v>0.5681775342712844</v>
      </c>
      <c r="AK30" s="20">
        <v>0.5660704857011676</v>
      </c>
      <c r="AL30" s="20">
        <v>0.5613146118927369</v>
      </c>
      <c r="AM30" s="20">
        <v>0.5613146118927369</v>
      </c>
      <c r="AN30" s="1">
        <f>Data!$AL$31</f>
        <v>10.34419200937951</v>
      </c>
      <c r="AO30" s="2">
        <f>Data!$AM$31</f>
        <v>19</v>
      </c>
      <c r="AP30" s="1">
        <f>Data!$AN$31</f>
        <v>0.5444311583883953</v>
      </c>
      <c r="AQ30" s="2">
        <f>Data!$AO$31</f>
        <v>9</v>
      </c>
      <c r="AR30" s="2">
        <f>Data!$AP$31</f>
        <v>8</v>
      </c>
    </row>
    <row r="31" spans="1:44" ht="12.75">
      <c r="A31">
        <v>30</v>
      </c>
      <c r="B31" s="19"/>
      <c r="C31" t="s">
        <v>46</v>
      </c>
      <c r="D31" s="20">
        <v>0.5124277777777777</v>
      </c>
      <c r="E31" s="20">
        <v>0.4995925925925926</v>
      </c>
      <c r="F31" s="20">
        <v>0.4952222222222223</v>
      </c>
      <c r="G31" s="20">
        <v>0.4849444444444445</v>
      </c>
      <c r="H31" s="20">
        <v>0.4836172839506173</v>
      </c>
      <c r="I31" s="20">
        <v>0.4939555555555556</v>
      </c>
      <c r="J31" s="20">
        <v>0.49077777777777776</v>
      </c>
      <c r="K31" s="20">
        <v>0.4946296296296296</v>
      </c>
      <c r="L31" s="20">
        <v>0.4939658119658119</v>
      </c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0"/>
      <c r="Z31" s="20">
        <v>0.5590277777777778</v>
      </c>
      <c r="AA31" s="20">
        <v>0.5590277777777778</v>
      </c>
      <c r="AB31" s="20">
        <v>0.5590277777777778</v>
      </c>
      <c r="AC31" s="20">
        <v>0.5277777777777778</v>
      </c>
      <c r="AD31" s="20">
        <v>0.5277777777777778</v>
      </c>
      <c r="AE31" s="20">
        <v>0.5277777777777778</v>
      </c>
      <c r="AF31" s="20">
        <v>0.5277777777777778</v>
      </c>
      <c r="AG31" s="20">
        <v>0.4997685185185185</v>
      </c>
      <c r="AH31" s="20">
        <v>0.5050347222222222</v>
      </c>
      <c r="AI31" s="20">
        <v>0.5050347222222222</v>
      </c>
      <c r="AJ31" s="20">
        <v>0.5050347222222222</v>
      </c>
      <c r="AK31" s="20">
        <v>0.5050347222222222</v>
      </c>
      <c r="AL31" s="20">
        <v>0.5124277777777777</v>
      </c>
      <c r="AM31" s="20">
        <v>0.5124277777777777</v>
      </c>
      <c r="AN31" s="1">
        <f>Data!$AL$32</f>
        <v>6.421555555555555</v>
      </c>
      <c r="AO31" s="2">
        <f>Data!$AM$32</f>
        <v>13</v>
      </c>
      <c r="AP31" s="1">
        <f>Data!$AN$32</f>
        <v>0.4939658119658119</v>
      </c>
      <c r="AQ31" s="2">
        <f>Data!$AO$32</f>
        <v>19</v>
      </c>
      <c r="AR31" s="2">
        <f>Data!$AP$32</f>
        <v>30</v>
      </c>
    </row>
    <row r="32" spans="1:44" ht="12.75">
      <c r="A32">
        <v>31</v>
      </c>
      <c r="B32" s="19"/>
      <c r="C32" t="s">
        <v>47</v>
      </c>
      <c r="D32" s="20">
        <v>0.5103263888888889</v>
      </c>
      <c r="E32" s="20">
        <v>0.5103263888888889</v>
      </c>
      <c r="F32" s="20">
        <v>0.5103263888888889</v>
      </c>
      <c r="G32" s="20">
        <v>0.5103263888888889</v>
      </c>
      <c r="H32" s="20">
        <v>0.5103263888888889</v>
      </c>
      <c r="I32" s="20">
        <v>0.5103263888888889</v>
      </c>
      <c r="J32" s="20">
        <v>0.5103263888888889</v>
      </c>
      <c r="K32" s="20">
        <v>0.5103263888888889</v>
      </c>
      <c r="L32" s="20">
        <v>0.5103263888888889</v>
      </c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0"/>
      <c r="Z32" s="20">
        <v>0.5590277777777778</v>
      </c>
      <c r="AA32" s="20">
        <v>0.5590277777777778</v>
      </c>
      <c r="AB32" s="20">
        <v>0.5590277777777778</v>
      </c>
      <c r="AC32" s="20">
        <v>0.5277777777777778</v>
      </c>
      <c r="AD32" s="20">
        <v>0.5277777777777778</v>
      </c>
      <c r="AE32" s="20">
        <v>0.5277777777777778</v>
      </c>
      <c r="AF32" s="20">
        <v>0.5277777777777778</v>
      </c>
      <c r="AG32" s="20">
        <v>0.4997685185185185</v>
      </c>
      <c r="AH32" s="20">
        <v>0.4997685185185185</v>
      </c>
      <c r="AI32" s="20">
        <v>0.4997685185185185</v>
      </c>
      <c r="AJ32" s="20">
        <v>0.4997685185185185</v>
      </c>
      <c r="AK32" s="20">
        <v>0.4997685185185185</v>
      </c>
      <c r="AL32" s="20">
        <v>0.5103263888888889</v>
      </c>
      <c r="AM32" s="20">
        <v>0.5103263888888889</v>
      </c>
      <c r="AN32" s="1">
        <f>Data!$AL$33</f>
        <v>2.0413055555555557</v>
      </c>
      <c r="AO32" s="2">
        <f>Data!$AM$33</f>
        <v>4</v>
      </c>
      <c r="AP32" s="1">
        <f>Data!$AN$33</f>
        <v>0.5103263888888889</v>
      </c>
      <c r="AQ32" s="2">
        <f>Data!$AO$33</f>
        <v>16</v>
      </c>
      <c r="AR32" s="2">
        <f>Data!$AP$33</f>
        <v>35</v>
      </c>
    </row>
    <row r="33" spans="1:44" ht="12.75">
      <c r="A33">
        <v>32</v>
      </c>
      <c r="B33" s="19"/>
      <c r="C33" t="s">
        <v>48</v>
      </c>
      <c r="D33" s="20">
        <v>0.4019344486531986</v>
      </c>
      <c r="E33" s="20">
        <v>0.4019344486531986</v>
      </c>
      <c r="F33" s="20">
        <v>0.4019344486531986</v>
      </c>
      <c r="G33" s="20">
        <v>0.4019344486531986</v>
      </c>
      <c r="H33" s="20">
        <v>0.4019344486531986</v>
      </c>
      <c r="I33" s="20">
        <v>0.4019344486531986</v>
      </c>
      <c r="J33" s="20">
        <v>0.4019344486531986</v>
      </c>
      <c r="K33" s="20">
        <v>0.4019344486531986</v>
      </c>
      <c r="L33" s="20">
        <v>0.4019344486531986</v>
      </c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0"/>
      <c r="Z33" s="20">
        <v>0.3993055555555556</v>
      </c>
      <c r="AA33" s="20">
        <v>0.43350694444444443</v>
      </c>
      <c r="AB33" s="20">
        <v>0.4496106902356902</v>
      </c>
      <c r="AC33" s="20">
        <v>0.4496106902356902</v>
      </c>
      <c r="AD33" s="20">
        <v>0.406869476010101</v>
      </c>
      <c r="AE33" s="20">
        <v>0.4164122474747474</v>
      </c>
      <c r="AF33" s="20">
        <v>0.40193444865319866</v>
      </c>
      <c r="AG33" s="20">
        <v>0.40193444865319866</v>
      </c>
      <c r="AH33" s="20">
        <v>0.40193444865319866</v>
      </c>
      <c r="AI33" s="20">
        <v>0.40193444865319866</v>
      </c>
      <c r="AJ33" s="20">
        <v>0.40193444865319866</v>
      </c>
      <c r="AK33" s="20">
        <v>0.40193444865319866</v>
      </c>
      <c r="AL33" s="20">
        <v>0.4019344486531986</v>
      </c>
      <c r="AM33" s="20">
        <v>0.4019344486531986</v>
      </c>
      <c r="AN33" s="1">
        <f>Data!$AL$34</f>
        <v>2.4116066919191916</v>
      </c>
      <c r="AO33" s="2">
        <f>Data!$AM$34</f>
        <v>6</v>
      </c>
      <c r="AP33" s="1">
        <f>Data!$AN$34</f>
        <v>0.4019344486531986</v>
      </c>
      <c r="AQ33" s="2">
        <f>Data!$AO$34</f>
        <v>38</v>
      </c>
      <c r="AR33" s="2">
        <f>Data!$AP$34</f>
        <v>34</v>
      </c>
    </row>
    <row r="34" spans="1:44" ht="12.75">
      <c r="A34">
        <v>33</v>
      </c>
      <c r="B34" s="19"/>
      <c r="C34" t="s">
        <v>49</v>
      </c>
      <c r="D34" s="20">
        <v>0.43375789488289496</v>
      </c>
      <c r="E34" s="20">
        <v>0.43531487064522784</v>
      </c>
      <c r="F34" s="20">
        <v>0.43682721260221263</v>
      </c>
      <c r="G34" s="20">
        <v>0.44577551181457437</v>
      </c>
      <c r="H34" s="20">
        <v>0.44443577582548177</v>
      </c>
      <c r="I34" s="20">
        <v>0.44443577582548177</v>
      </c>
      <c r="J34" s="20">
        <v>0.44443577582548177</v>
      </c>
      <c r="K34" s="20">
        <v>0.44963378827962175</v>
      </c>
      <c r="L34" s="20">
        <v>0.4490214836333258</v>
      </c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0"/>
      <c r="Z34" s="20">
        <v>0.3368055555555556</v>
      </c>
      <c r="AA34" s="20">
        <v>0.3901041666666667</v>
      </c>
      <c r="AB34" s="20">
        <v>0.43158459595959603</v>
      </c>
      <c r="AC34" s="20">
        <v>0.42004261363636364</v>
      </c>
      <c r="AD34" s="20">
        <v>0.4360340909090909</v>
      </c>
      <c r="AE34" s="20">
        <v>0.4428756313131313</v>
      </c>
      <c r="AF34" s="20">
        <v>0.4499540043290043</v>
      </c>
      <c r="AG34" s="20">
        <v>0.4470579680735931</v>
      </c>
      <c r="AH34" s="20">
        <v>0.4456101691518358</v>
      </c>
      <c r="AI34" s="20">
        <v>0.43559081890331885</v>
      </c>
      <c r="AJ34" s="20">
        <v>0.4329866030434211</v>
      </c>
      <c r="AK34" s="20">
        <v>0.43623771945646944</v>
      </c>
      <c r="AL34" s="20">
        <v>0.43375789488289496</v>
      </c>
      <c r="AM34" s="20">
        <v>0.43375789488289496</v>
      </c>
      <c r="AN34" s="1">
        <f>Data!$AL$35</f>
        <v>8.53140818903319</v>
      </c>
      <c r="AO34" s="2">
        <f>Data!$AM$35</f>
        <v>19</v>
      </c>
      <c r="AP34" s="1">
        <f>Data!$AN$35</f>
        <v>0.4490214836333258</v>
      </c>
      <c r="AQ34" s="2">
        <f>Data!$AO$35</f>
        <v>32</v>
      </c>
      <c r="AR34" s="2">
        <f>Data!$AP$35</f>
        <v>19</v>
      </c>
    </row>
    <row r="35" spans="1:44" ht="12.75">
      <c r="A35">
        <v>34</v>
      </c>
      <c r="B35" s="19"/>
      <c r="C35" t="s">
        <v>50</v>
      </c>
      <c r="D35" s="20">
        <v>0.43146061808561803</v>
      </c>
      <c r="E35" s="20">
        <v>0.43630066738816736</v>
      </c>
      <c r="F35" s="20">
        <v>0.44654606126197033</v>
      </c>
      <c r="G35" s="20">
        <v>0.44466722282347276</v>
      </c>
      <c r="H35" s="20">
        <v>0.44400051337551333</v>
      </c>
      <c r="I35" s="20">
        <v>0.4440004767058338</v>
      </c>
      <c r="J35" s="20">
        <v>0.44226711159211163</v>
      </c>
      <c r="K35" s="20">
        <v>0.4413754171176046</v>
      </c>
      <c r="L35" s="20">
        <v>0.4413754171176046</v>
      </c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0"/>
      <c r="Z35" s="20">
        <v>0.3368055555555556</v>
      </c>
      <c r="AA35" s="20">
        <v>0.4185763888888889</v>
      </c>
      <c r="AB35" s="20">
        <v>0.4185763888888889</v>
      </c>
      <c r="AC35" s="20">
        <v>0.4185763888888889</v>
      </c>
      <c r="AD35" s="20">
        <v>0.4185763888888889</v>
      </c>
      <c r="AE35" s="20">
        <v>0.4185763888888889</v>
      </c>
      <c r="AF35" s="20">
        <v>0.4646569865319865</v>
      </c>
      <c r="AG35" s="20">
        <v>0.45518916847041846</v>
      </c>
      <c r="AH35" s="20">
        <v>0.4509568903318904</v>
      </c>
      <c r="AI35" s="20">
        <v>0.433366853054353</v>
      </c>
      <c r="AJ35" s="20">
        <v>0.42959222325293756</v>
      </c>
      <c r="AK35" s="20">
        <v>0.4348931953463203</v>
      </c>
      <c r="AL35" s="20">
        <v>0.43146061808561803</v>
      </c>
      <c r="AM35" s="20">
        <v>0.43146061808561803</v>
      </c>
      <c r="AN35" s="1">
        <f>Data!$AL$36</f>
        <v>7.062006673881673</v>
      </c>
      <c r="AO35" s="2">
        <f>Data!$AM$36</f>
        <v>16</v>
      </c>
      <c r="AP35" s="1">
        <f>Data!$AN$36</f>
        <v>0.4413754171176046</v>
      </c>
      <c r="AQ35" s="2">
        <f>Data!$AO$36</f>
        <v>35</v>
      </c>
      <c r="AR35" s="2">
        <f>Data!$AP$36</f>
        <v>27</v>
      </c>
    </row>
    <row r="36" spans="1:44" ht="12.75">
      <c r="A36">
        <v>35</v>
      </c>
      <c r="B36" s="19"/>
      <c r="C36" t="s">
        <v>51</v>
      </c>
      <c r="D36" s="20">
        <v>0.4236111111111111</v>
      </c>
      <c r="E36" s="20">
        <v>0.4236111111111111</v>
      </c>
      <c r="F36" s="20">
        <v>0.4236111111111111</v>
      </c>
      <c r="G36" s="20">
        <v>0.4236111111111111</v>
      </c>
      <c r="H36" s="20">
        <v>0.4236111111111111</v>
      </c>
      <c r="I36" s="20">
        <v>0.4236111111111111</v>
      </c>
      <c r="J36" s="20">
        <v>0.4236111111111111</v>
      </c>
      <c r="K36" s="20">
        <v>0.4236111111111111</v>
      </c>
      <c r="L36" s="20">
        <v>0.4236111111111111</v>
      </c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0"/>
      <c r="Z36" s="20"/>
      <c r="AA36" s="20"/>
      <c r="AB36" s="20"/>
      <c r="AC36" s="20">
        <v>0.4375</v>
      </c>
      <c r="AD36" s="20">
        <v>0.4375</v>
      </c>
      <c r="AE36" s="20">
        <v>0.4375</v>
      </c>
      <c r="AF36" s="20">
        <v>0.4375</v>
      </c>
      <c r="AG36" s="20">
        <v>0.4375</v>
      </c>
      <c r="AH36" s="20">
        <v>0.4236111111111111</v>
      </c>
      <c r="AI36" s="20">
        <v>0.4236111111111111</v>
      </c>
      <c r="AJ36" s="20">
        <v>0.4236111111111111</v>
      </c>
      <c r="AK36" s="20">
        <v>0.4236111111111111</v>
      </c>
      <c r="AL36" s="20">
        <v>0.4236111111111111</v>
      </c>
      <c r="AM36" s="20">
        <v>0.4236111111111111</v>
      </c>
      <c r="AN36" s="1">
        <f>Data!$AL$37</f>
        <v>0.8472222222222222</v>
      </c>
      <c r="AO36" s="2">
        <f>Data!$AM$37</f>
        <v>2</v>
      </c>
      <c r="AP36" s="1">
        <f>Data!$AN$37</f>
        <v>0.4236111111111111</v>
      </c>
      <c r="AQ36" s="2">
        <f>Data!$AO$37</f>
        <v>36</v>
      </c>
      <c r="AR36" s="2">
        <f>Data!$AP$37</f>
        <v>38</v>
      </c>
    </row>
    <row r="37" spans="1:44" ht="12.75">
      <c r="A37">
        <v>36</v>
      </c>
      <c r="B37" s="19"/>
      <c r="C37" t="s">
        <v>52</v>
      </c>
      <c r="D37" s="20">
        <v>0.54453125</v>
      </c>
      <c r="E37" s="20">
        <v>0.54453125</v>
      </c>
      <c r="F37" s="20">
        <v>0.5354553571428572</v>
      </c>
      <c r="G37" s="20">
        <v>0.5388984375</v>
      </c>
      <c r="H37" s="20">
        <v>0.5431319444444445</v>
      </c>
      <c r="I37" s="20">
        <v>0.53321875</v>
      </c>
      <c r="J37" s="20">
        <v>0.53321875</v>
      </c>
      <c r="K37" s="20">
        <v>0.5381079545454545</v>
      </c>
      <c r="L37" s="20">
        <v>0.5380989583333334</v>
      </c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0"/>
      <c r="Z37" s="20"/>
      <c r="AA37" s="20"/>
      <c r="AB37" s="20"/>
      <c r="AC37" s="20"/>
      <c r="AD37" s="20">
        <v>0.4088541666666667</v>
      </c>
      <c r="AE37" s="20">
        <v>0.4088541666666667</v>
      </c>
      <c r="AF37" s="20">
        <v>0.4088541666666667</v>
      </c>
      <c r="AG37" s="20">
        <v>0.4088541666666667</v>
      </c>
      <c r="AH37" s="20">
        <v>0.5620659722222222</v>
      </c>
      <c r="AI37" s="20">
        <v>0.5731828703703704</v>
      </c>
      <c r="AJ37" s="20">
        <v>0.563046875</v>
      </c>
      <c r="AK37" s="20">
        <v>0.5440375000000001</v>
      </c>
      <c r="AL37" s="20">
        <v>0.54453125</v>
      </c>
      <c r="AM37" s="20">
        <v>0.54453125</v>
      </c>
      <c r="AN37" s="1">
        <f>Data!$AL$38</f>
        <v>6.457187500000001</v>
      </c>
      <c r="AO37" s="2">
        <f>Data!$AM$38</f>
        <v>12</v>
      </c>
      <c r="AP37" s="1">
        <f>Data!$AN$38</f>
        <v>0.5380989583333334</v>
      </c>
      <c r="AQ37" s="2">
        <f>Data!$AO$38</f>
        <v>11</v>
      </c>
      <c r="AR37" s="2">
        <f>Data!$AP$38</f>
        <v>29</v>
      </c>
    </row>
    <row r="38" spans="1:44" ht="12.75">
      <c r="A38">
        <v>37</v>
      </c>
      <c r="B38" s="19"/>
      <c r="C38" t="s">
        <v>53</v>
      </c>
      <c r="D38" s="20">
        <v>0.46570714285714293</v>
      </c>
      <c r="E38" s="20">
        <v>0.46570714285714293</v>
      </c>
      <c r="F38" s="20">
        <v>0.4442559523809524</v>
      </c>
      <c r="G38" s="20">
        <v>0.4442559523809524</v>
      </c>
      <c r="H38" s="20">
        <v>0.4442559523809524</v>
      </c>
      <c r="I38" s="20">
        <v>0.46364795918367346</v>
      </c>
      <c r="J38" s="20">
        <v>0.47894196428571434</v>
      </c>
      <c r="K38" s="20">
        <v>0.4747261904761905</v>
      </c>
      <c r="L38" s="20">
        <v>0.4744535714285715</v>
      </c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0"/>
      <c r="Z38" s="20"/>
      <c r="AA38" s="20"/>
      <c r="AB38" s="20"/>
      <c r="AC38" s="20"/>
      <c r="AD38" s="20"/>
      <c r="AE38" s="20"/>
      <c r="AF38" s="20"/>
      <c r="AG38" s="20">
        <v>0.41636904761904764</v>
      </c>
      <c r="AH38" s="20">
        <v>0.43214285714285716</v>
      </c>
      <c r="AI38" s="20">
        <v>0.4501785714285715</v>
      </c>
      <c r="AJ38" s="20">
        <v>0.4501785714285715</v>
      </c>
      <c r="AK38" s="20">
        <v>0.48488392857142854</v>
      </c>
      <c r="AL38" s="20">
        <v>0.46570714285714293</v>
      </c>
      <c r="AM38" s="20">
        <v>0.46570714285714293</v>
      </c>
      <c r="AN38" s="1">
        <f>Data!$AL$39</f>
        <v>4.744535714285715</v>
      </c>
      <c r="AO38" s="2">
        <f>Data!$AM$39</f>
        <v>10</v>
      </c>
      <c r="AP38" s="1">
        <f>Data!$AN$39</f>
        <v>0.4744535714285715</v>
      </c>
      <c r="AQ38" s="2">
        <f>Data!$AO$39</f>
        <v>25</v>
      </c>
      <c r="AR38" s="2">
        <f>Data!$AP$39</f>
        <v>31</v>
      </c>
    </row>
    <row r="39" spans="1:44" ht="12.75">
      <c r="A39">
        <v>38</v>
      </c>
      <c r="B39" s="19"/>
      <c r="C39" t="s">
        <v>54</v>
      </c>
      <c r="D39" s="20">
        <v>0.4335960317460318</v>
      </c>
      <c r="E39" s="20">
        <v>0.4480777116402117</v>
      </c>
      <c r="F39" s="20">
        <v>0.43220946712018143</v>
      </c>
      <c r="G39" s="20">
        <v>0.43220946712018143</v>
      </c>
      <c r="H39" s="20">
        <v>0.43220946712018143</v>
      </c>
      <c r="I39" s="20">
        <v>0.45068328373015876</v>
      </c>
      <c r="J39" s="20">
        <v>0.45068328373015876</v>
      </c>
      <c r="K39" s="20">
        <v>0.4597184744268078</v>
      </c>
      <c r="L39" s="20">
        <v>0.460946626984127</v>
      </c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0"/>
      <c r="Z39" s="20"/>
      <c r="AA39" s="20"/>
      <c r="AB39" s="20"/>
      <c r="AC39" s="20"/>
      <c r="AD39" s="20"/>
      <c r="AE39" s="20"/>
      <c r="AF39" s="20"/>
      <c r="AG39" s="20">
        <v>0.41636904761904764</v>
      </c>
      <c r="AH39" s="20">
        <v>0.43214285714285716</v>
      </c>
      <c r="AI39" s="20">
        <v>0.43214285714285716</v>
      </c>
      <c r="AJ39" s="20">
        <v>0.39666005291005296</v>
      </c>
      <c r="AK39" s="20">
        <v>0.4447450396825397</v>
      </c>
      <c r="AL39" s="20">
        <v>0.4335960317460318</v>
      </c>
      <c r="AM39" s="20">
        <v>0.4335960317460318</v>
      </c>
      <c r="AN39" s="1">
        <f>Data!$AL$40</f>
        <v>4.60946626984127</v>
      </c>
      <c r="AO39" s="2">
        <f>Data!$AM$40</f>
        <v>10</v>
      </c>
      <c r="AP39" s="1">
        <f>Data!$AN$40</f>
        <v>0.460946626984127</v>
      </c>
      <c r="AQ39" s="2">
        <f>Data!$AO$40</f>
        <v>27</v>
      </c>
      <c r="AR39" s="2">
        <f>Data!$AP$40</f>
        <v>32</v>
      </c>
    </row>
    <row r="40" spans="1:44" ht="12.75">
      <c r="A40">
        <v>39</v>
      </c>
      <c r="B40" s="19"/>
      <c r="C40" t="s">
        <v>83</v>
      </c>
      <c r="D40" s="20">
        <v>0.541</v>
      </c>
      <c r="E40" s="20">
        <v>0.541</v>
      </c>
      <c r="F40" s="20">
        <v>0.5755</v>
      </c>
      <c r="G40" s="20">
        <v>0.5713333333333334</v>
      </c>
      <c r="H40" s="20">
        <v>0.5625</v>
      </c>
      <c r="I40" s="20">
        <v>0.5708</v>
      </c>
      <c r="J40" s="20">
        <v>0.578</v>
      </c>
      <c r="K40" s="20">
        <v>0.5525714285714286</v>
      </c>
      <c r="L40" s="20">
        <v>0.553</v>
      </c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>
        <v>0.541</v>
      </c>
      <c r="AM40" s="20">
        <v>0.541</v>
      </c>
      <c r="AN40" s="1">
        <f>Data!$AL$41</f>
        <v>4.424</v>
      </c>
      <c r="AO40" s="2">
        <f>Data!$AM$41</f>
        <v>8</v>
      </c>
      <c r="AP40" s="1">
        <f>Data!$AN$41</f>
        <v>0.553</v>
      </c>
      <c r="AQ40" s="2">
        <f>Data!$AO$41</f>
        <v>7</v>
      </c>
      <c r="AR40" s="2">
        <f>Data!$AP$41</f>
        <v>33</v>
      </c>
    </row>
    <row r="41" ht="12.75">
      <c r="C41" s="3"/>
    </row>
    <row r="42" spans="4:24" ht="12.75"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</sheetData>
  <sheetProtection/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&amp;CSida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L19"/>
  <sheetViews>
    <sheetView zoomScalePageLayoutView="0" workbookViewId="0" topLeftCell="A1">
      <selection activeCell="F32" sqref="F32"/>
    </sheetView>
  </sheetViews>
  <sheetFormatPr defaultColWidth="9.140625" defaultRowHeight="12.75"/>
  <cols>
    <col min="2" max="2" width="6.57421875" style="0" bestFit="1" customWidth="1"/>
    <col min="3" max="3" width="5.421875" style="0" bestFit="1" customWidth="1"/>
    <col min="4" max="4" width="6.57421875" style="0" bestFit="1" customWidth="1"/>
    <col min="5" max="5" width="19.7109375" style="0" bestFit="1" customWidth="1"/>
    <col min="6" max="6" width="5.00390625" style="0" bestFit="1" customWidth="1"/>
    <col min="7" max="7" width="18.57421875" style="0" bestFit="1" customWidth="1"/>
    <col min="8" max="9" width="5.00390625" style="0" bestFit="1" customWidth="1"/>
    <col min="10" max="10" width="7.7109375" style="0" bestFit="1" customWidth="1"/>
    <col min="11" max="11" width="6.28125" style="0" bestFit="1" customWidth="1"/>
    <col min="12" max="12" width="10.140625" style="0" bestFit="1" customWidth="1"/>
  </cols>
  <sheetData>
    <row r="1" spans="2:3" ht="12.75">
      <c r="B1" t="s">
        <v>57</v>
      </c>
      <c r="C1" s="4">
        <v>144</v>
      </c>
    </row>
    <row r="3" spans="2:12" ht="12.75">
      <c r="B3" t="s">
        <v>109</v>
      </c>
      <c r="C3" t="s">
        <v>84</v>
      </c>
      <c r="D3" t="s">
        <v>58</v>
      </c>
      <c r="E3" t="s">
        <v>59</v>
      </c>
      <c r="F3" t="s">
        <v>69</v>
      </c>
      <c r="G3" t="s">
        <v>60</v>
      </c>
      <c r="H3" t="s">
        <v>69</v>
      </c>
      <c r="I3" t="s">
        <v>85</v>
      </c>
      <c r="J3" t="s">
        <v>61</v>
      </c>
      <c r="K3" t="s">
        <v>62</v>
      </c>
      <c r="L3" t="s">
        <v>63</v>
      </c>
    </row>
    <row r="4" spans="2:12" ht="15">
      <c r="B4" s="26">
        <f>RANK(L4,L$4:L$17)</f>
        <v>2</v>
      </c>
      <c r="C4" s="26">
        <f>RANK(K4,K$4:K$17)</f>
        <v>2</v>
      </c>
      <c r="D4" s="27">
        <f>Sammanställning!B16</f>
        <v>0</v>
      </c>
      <c r="E4" s="28" t="str">
        <f>Sammanställning!C16</f>
        <v>Bengt Helgesson</v>
      </c>
      <c r="F4" s="29">
        <f>Sammanställning!AP16</f>
        <v>0.5115891340351568</v>
      </c>
      <c r="G4" s="30" t="str">
        <f>Sammanställning!C17</f>
        <v>Lars Johansson</v>
      </c>
      <c r="H4" s="29">
        <f>Sammanställning!AP17</f>
        <v>0.4769647108843537</v>
      </c>
      <c r="I4" s="29">
        <f>(F4+H4)/2</f>
        <v>0.4942769224597553</v>
      </c>
      <c r="J4" s="31">
        <f>C$1-(I4*2*C$1)</f>
        <v>1.6482463315904852</v>
      </c>
      <c r="K4" s="27">
        <v>176</v>
      </c>
      <c r="L4" s="32">
        <f>K4+J4</f>
        <v>177.64824633159049</v>
      </c>
    </row>
    <row r="5" spans="2:12" ht="15">
      <c r="B5" s="26">
        <f>RANK(L5,L$4:L$17)</f>
        <v>1</v>
      </c>
      <c r="C5" s="26">
        <f>RANK(K5,K$4:K$17)</f>
        <v>1</v>
      </c>
      <c r="D5" s="27">
        <f>Sammanställning!B22</f>
        <v>0</v>
      </c>
      <c r="E5" s="28" t="str">
        <f>Sammanställning!C22</f>
        <v>Leif Lilja</v>
      </c>
      <c r="F5" s="29">
        <f>Sammanställning!AP22</f>
        <v>0.4480320887445887</v>
      </c>
      <c r="G5" s="30" t="str">
        <f>Sammanställning!C23</f>
        <v>Björn Stenberg</v>
      </c>
      <c r="H5" s="29">
        <f>Sammanställning!AP23</f>
        <v>0.4927819865319865</v>
      </c>
      <c r="I5" s="29">
        <f>(F5+H5)/2</f>
        <v>0.4704070376382876</v>
      </c>
      <c r="J5" s="31">
        <f>C$1-(I5*2*C$1)</f>
        <v>8.52277316017316</v>
      </c>
      <c r="K5" s="27">
        <v>180</v>
      </c>
      <c r="L5" s="32">
        <f>K5+J5</f>
        <v>188.52277316017316</v>
      </c>
    </row>
    <row r="6" spans="2:12" ht="15">
      <c r="B6" s="26">
        <f>RANK(L6,L$4:L$17)</f>
        <v>6</v>
      </c>
      <c r="C6" s="26">
        <f>RANK(K6,K$4:K$17)</f>
        <v>7</v>
      </c>
      <c r="D6" s="27">
        <f>Sammanställning!B18</f>
        <v>0</v>
      </c>
      <c r="E6" s="28" t="str">
        <f>Sammanställning!C18</f>
        <v>Bodil Bergh</v>
      </c>
      <c r="F6" s="29">
        <f>Sammanställning!AP18</f>
        <v>0.47783479532163753</v>
      </c>
      <c r="G6" s="30" t="str">
        <f>Sammanställning!C19</f>
        <v>Rickard Bergh</v>
      </c>
      <c r="H6" s="29">
        <f>Sammanställning!AP19</f>
        <v>0.4779002525252526</v>
      </c>
      <c r="I6" s="29">
        <f>(F6+H6)/2</f>
        <v>0.47786752392344506</v>
      </c>
      <c r="J6" s="31">
        <f>C$1-(I6*2*C$1)</f>
        <v>6.374153110047814</v>
      </c>
      <c r="K6" s="27">
        <v>144</v>
      </c>
      <c r="L6" s="32">
        <f>K6+J6</f>
        <v>150.3741531100478</v>
      </c>
    </row>
    <row r="7" spans="2:12" ht="15">
      <c r="B7" s="26">
        <f>RANK(L7,L$4:L$17)</f>
        <v>4</v>
      </c>
      <c r="C7" s="26">
        <f>RANK(K7,K$4:K$17)</f>
        <v>4</v>
      </c>
      <c r="D7" s="27">
        <f>Sammanställning!B12</f>
        <v>0</v>
      </c>
      <c r="E7" s="28" t="str">
        <f>Sammanställning!C12</f>
        <v>Magnus Hermansson</v>
      </c>
      <c r="F7" s="29">
        <f>Sammanställning!AP12</f>
        <v>0.5067625732111026</v>
      </c>
      <c r="G7" s="30" t="str">
        <f>Sammanställning!C13</f>
        <v>Solveig Nordh</v>
      </c>
      <c r="H7" s="29">
        <f>Sammanställning!AP13</f>
        <v>0.5006951917130489</v>
      </c>
      <c r="I7" s="29">
        <f>(F7+H7)/2</f>
        <v>0.5037288824620758</v>
      </c>
      <c r="J7" s="31">
        <f>C$1-(I7*2*C$1)</f>
        <v>-1.0739181490778265</v>
      </c>
      <c r="K7" s="27">
        <v>159</v>
      </c>
      <c r="L7" s="32">
        <f>K7+J7</f>
        <v>157.92608185092217</v>
      </c>
    </row>
    <row r="8" spans="2:12" ht="15">
      <c r="B8" s="26">
        <f>RANK(L8,L$4:L$17)</f>
        <v>3</v>
      </c>
      <c r="C8" s="26">
        <f>RANK(K8,K$4:K$17)</f>
        <v>5</v>
      </c>
      <c r="D8" s="27">
        <f>Sammanställning!B24</f>
        <v>0</v>
      </c>
      <c r="E8" s="28" t="str">
        <f>Sammanställning!C24</f>
        <v>Monica Önell</v>
      </c>
      <c r="F8" s="29">
        <f>Sammanställning!AP24</f>
        <v>0.4236111111111111</v>
      </c>
      <c r="G8" s="30" t="str">
        <f>Sammanställning!C25</f>
        <v>Bengt Fäldt</v>
      </c>
      <c r="H8" s="29">
        <f>Sammanställning!AP25</f>
        <v>0.47978781233386486</v>
      </c>
      <c r="I8" s="29">
        <f>(F8+H8)/2</f>
        <v>0.451699461722488</v>
      </c>
      <c r="J8" s="31">
        <f>C$1-(I8*2*C$1)</f>
        <v>13.91055502392345</v>
      </c>
      <c r="K8" s="27">
        <v>156</v>
      </c>
      <c r="L8" s="32">
        <f>K8+J8</f>
        <v>169.91055502392345</v>
      </c>
    </row>
    <row r="9" spans="2:12" ht="15">
      <c r="B9" s="26">
        <f>RANK(L9,L$4:L$17)</f>
        <v>10</v>
      </c>
      <c r="C9" s="26">
        <f>RANK(K9,K$4:K$17)</f>
        <v>3</v>
      </c>
      <c r="D9" s="27">
        <f>Sammanställning!B4</f>
        <v>0</v>
      </c>
      <c r="E9" s="28" t="str">
        <f>Sammanställning!C4</f>
        <v>Anders Klasson</v>
      </c>
      <c r="F9" s="29">
        <f>Sammanställning!AP4</f>
        <v>0.5755437660333494</v>
      </c>
      <c r="G9" s="30" t="str">
        <f>Sammanställning!C5</f>
        <v>Rickard Zetterberg</v>
      </c>
      <c r="H9" s="29">
        <f>Sammanställning!AP5</f>
        <v>0.5877702406720264</v>
      </c>
      <c r="I9" s="29">
        <f>(F9+H9)/2</f>
        <v>0.581657003352688</v>
      </c>
      <c r="J9" s="31">
        <f>C$1-(I9*2*C$1)</f>
        <v>-23.517216965574136</v>
      </c>
      <c r="K9" s="27">
        <v>160</v>
      </c>
      <c r="L9" s="32">
        <f>K9+J9</f>
        <v>136.48278303442586</v>
      </c>
    </row>
    <row r="10" spans="2:12" ht="15">
      <c r="B10" s="26">
        <f>RANK(L10,L$4:L$17)</f>
        <v>9</v>
      </c>
      <c r="C10" s="26">
        <f>RANK(K10,K$4:K$17)</f>
        <v>11</v>
      </c>
      <c r="D10" s="27">
        <f>Sammanställning!B14</f>
        <v>0</v>
      </c>
      <c r="E10" s="28" t="str">
        <f>Sammanställning!C14</f>
        <v>Kjell-Åke Fransson</v>
      </c>
      <c r="F10" s="29">
        <f>Sammanställning!AP14</f>
        <v>0.46172059884559885</v>
      </c>
      <c r="G10" s="30" t="str">
        <f>Sammanställning!C15</f>
        <v>Sibyl Fransson</v>
      </c>
      <c r="H10" s="29">
        <f>Sammanställning!AP15</f>
        <v>0.45441221741221743</v>
      </c>
      <c r="I10" s="29">
        <f>(F10+H10)/2</f>
        <v>0.45806640812890814</v>
      </c>
      <c r="J10" s="31">
        <f>C$1-(I10*2*C$1)</f>
        <v>12.076874458874443</v>
      </c>
      <c r="K10" s="27">
        <v>126</v>
      </c>
      <c r="L10" s="32">
        <f>K10+J10</f>
        <v>138.07687445887444</v>
      </c>
    </row>
    <row r="11" spans="2:12" ht="15">
      <c r="B11" s="26">
        <f>RANK(L11,L$4:L$17)</f>
        <v>7</v>
      </c>
      <c r="C11" s="26">
        <f>RANK(K11,K$4:K$17)</f>
        <v>6</v>
      </c>
      <c r="D11" s="27">
        <f>Sammanställning!B8</f>
        <v>0</v>
      </c>
      <c r="E11" s="28" t="str">
        <f>Sammanställning!C8</f>
        <v>Kjell-Arne Karlsson</v>
      </c>
      <c r="F11" s="29">
        <f>Sammanställning!AP8</f>
        <v>0.517658404481321</v>
      </c>
      <c r="G11" s="30" t="str">
        <f>Sammanställning!C9</f>
        <v>Stig Palm</v>
      </c>
      <c r="H11" s="29">
        <f>Sammanställning!AP9</f>
        <v>0.5236337131232964</v>
      </c>
      <c r="I11" s="29">
        <f>(F11+H11)/2</f>
        <v>0.5206460588023087</v>
      </c>
      <c r="J11" s="31">
        <f>C$1-(I11*2*C$1)</f>
        <v>-5.946064935064925</v>
      </c>
      <c r="K11" s="27">
        <v>155</v>
      </c>
      <c r="L11" s="32">
        <f>K11+J11</f>
        <v>149.05393506493508</v>
      </c>
    </row>
    <row r="12" spans="2:12" ht="15">
      <c r="B12" s="26">
        <f>RANK(L12,L$4:L$17)</f>
        <v>11</v>
      </c>
      <c r="C12" s="26">
        <f>RANK(K12,K$4:K$17)</f>
        <v>9</v>
      </c>
      <c r="D12" s="27">
        <f>Sammanställning!B2</f>
        <v>0</v>
      </c>
      <c r="E12" s="28" t="str">
        <f>Sammanställning!C2</f>
        <v>Bo Johansson</v>
      </c>
      <c r="F12" s="29">
        <f>Sammanställning!AP2</f>
        <v>0.5532528988868275</v>
      </c>
      <c r="G12" s="30" t="str">
        <f>Sammanställning!C3</f>
        <v>Torbjörn Wallertz</v>
      </c>
      <c r="H12" s="29">
        <v>0.5</v>
      </c>
      <c r="I12" s="29">
        <f>(F12+H12)/2</f>
        <v>0.5266264494434137</v>
      </c>
      <c r="J12" s="31">
        <f>C$1-(I12*2*C$1)</f>
        <v>-7.668417439703148</v>
      </c>
      <c r="K12" s="27">
        <v>136</v>
      </c>
      <c r="L12" s="32">
        <f>K12+J12</f>
        <v>128.33158256029685</v>
      </c>
    </row>
    <row r="13" spans="2:12" ht="15">
      <c r="B13" s="26">
        <f>RANK(L13,L$4:L$17)</f>
        <v>5</v>
      </c>
      <c r="C13" s="26">
        <f>RANK(K13,K$4:K$17)</f>
        <v>8</v>
      </c>
      <c r="D13" s="27">
        <f>Sammanställning!B10</f>
        <v>0</v>
      </c>
      <c r="E13" s="28" t="str">
        <f>Sammanställning!C10</f>
        <v>Märta Ahlgren</v>
      </c>
      <c r="F13" s="29">
        <f>Sammanställning!AP10</f>
        <v>0.4467369655198603</v>
      </c>
      <c r="G13" s="30" t="str">
        <f>Sammanställning!C11</f>
        <v>Leif Pettersson</v>
      </c>
      <c r="H13" s="29">
        <f>Sammanställning!AP11</f>
        <v>0.4608150853775854</v>
      </c>
      <c r="I13" s="29">
        <f>(F13+H13)/2</f>
        <v>0.45377602544872286</v>
      </c>
      <c r="J13" s="31">
        <f>C$1-(I13*2*C$1)</f>
        <v>13.312504670767822</v>
      </c>
      <c r="K13" s="27">
        <v>140</v>
      </c>
      <c r="L13" s="32">
        <f>K13+J13</f>
        <v>153.31250467076782</v>
      </c>
    </row>
    <row r="14" spans="2:12" ht="15">
      <c r="B14" s="26">
        <f>RANK(L14,L$4:L$17)</f>
        <v>8</v>
      </c>
      <c r="C14" s="26">
        <f>RANK(K14,K$4:K$17)</f>
        <v>13</v>
      </c>
      <c r="D14" s="27">
        <f>Sammanställning!B20</f>
        <v>0</v>
      </c>
      <c r="E14" s="28" t="str">
        <f>Sammanställning!C20</f>
        <v>Ingrid Archenholtz</v>
      </c>
      <c r="F14" s="29">
        <f>Sammanställning!AP20</f>
        <v>0.3491736111111111</v>
      </c>
      <c r="G14" s="30" t="str">
        <f>Sammanställning!C21</f>
        <v>Barbro Lilja</v>
      </c>
      <c r="H14" s="29">
        <f>Sammanställning!AP21</f>
        <v>0.45256612468219615</v>
      </c>
      <c r="I14" s="29">
        <f>(F14+H14)/2</f>
        <v>0.40086986789665363</v>
      </c>
      <c r="J14" s="31">
        <f>C$1-(I14*2*C$1)</f>
        <v>28.54947804576375</v>
      </c>
      <c r="K14" s="27">
        <v>117</v>
      </c>
      <c r="L14" s="32">
        <f>K14+J14</f>
        <v>145.54947804576375</v>
      </c>
    </row>
    <row r="15" spans="2:12" ht="15">
      <c r="B15" s="26">
        <f>RANK(L15,L$4:L$17)</f>
        <v>14</v>
      </c>
      <c r="C15" s="26">
        <f>RANK(K15,K$4:K$17)</f>
        <v>12</v>
      </c>
      <c r="D15" s="27">
        <f>Sammanställning!B6</f>
        <v>0</v>
      </c>
      <c r="E15" s="28" t="str">
        <f>Sammanställning!C6</f>
        <v>Peter Wybon</v>
      </c>
      <c r="F15" s="29">
        <f>Sammanställning!AP6</f>
        <v>0.5483252679859822</v>
      </c>
      <c r="G15" s="30" t="str">
        <f>Sammanställning!C7</f>
        <v>Nils Hellström</v>
      </c>
      <c r="H15" s="29">
        <f>Sammanställning!AP7</f>
        <v>0.5656201930014431</v>
      </c>
      <c r="I15" s="29">
        <f>(F15+H15)/2</f>
        <v>0.5569727304937127</v>
      </c>
      <c r="J15" s="31">
        <f>C$1-(I15*2*C$1)</f>
        <v>-16.408146382189244</v>
      </c>
      <c r="K15" s="27">
        <v>123</v>
      </c>
      <c r="L15" s="32">
        <f>K15+J15</f>
        <v>106.59185361781076</v>
      </c>
    </row>
    <row r="16" spans="2:12" ht="15">
      <c r="B16" s="26">
        <f>RANK(L16,L$4:L$17)</f>
        <v>12</v>
      </c>
      <c r="C16" s="26">
        <f>RANK(K16,K$4:K$17)</f>
        <v>10</v>
      </c>
      <c r="D16" s="27">
        <f>Sammanställning!B28</f>
        <v>0</v>
      </c>
      <c r="E16" s="28" t="str">
        <f>Sammanställning!C28</f>
        <v>Rose-Marie Karlsson</v>
      </c>
      <c r="F16" s="29">
        <f>Sammanställning!AP28</f>
        <v>0.5407548566017315</v>
      </c>
      <c r="G16" s="30" t="str">
        <f>Sammanställning!C29</f>
        <v>Johnny Klasson</v>
      </c>
      <c r="H16" s="29">
        <f>Sammanställning!AP29</f>
        <v>0.5585811087061088</v>
      </c>
      <c r="I16" s="29">
        <f>(F16+H16)/2</f>
        <v>0.5496679826539201</v>
      </c>
      <c r="J16" s="31">
        <f>C$1-(I16*2*C$1)</f>
        <v>-14.304379004329007</v>
      </c>
      <c r="K16" s="27">
        <v>134</v>
      </c>
      <c r="L16" s="32">
        <f>K16+J16</f>
        <v>119.69562099567099</v>
      </c>
    </row>
    <row r="17" spans="2:12" ht="15">
      <c r="B17" s="26">
        <f>RANK(L17,L$4:L$17)</f>
        <v>13</v>
      </c>
      <c r="C17" s="26">
        <f>RANK(K17,K$4:K$17)</f>
        <v>14</v>
      </c>
      <c r="D17" s="27">
        <f>Sammanställning!B26</f>
        <v>0</v>
      </c>
      <c r="E17" s="28" t="str">
        <f>Sammanställning!C26</f>
        <v>Lars Nilsson</v>
      </c>
      <c r="F17" s="29">
        <f>Sammanställning!AP26</f>
        <v>0.45187165775401067</v>
      </c>
      <c r="G17" s="30" t="str">
        <f>Sammanställning!C27</f>
        <v>Roland Malmberg</v>
      </c>
      <c r="H17" s="29">
        <f>Sammanställning!AP27</f>
        <v>0.5363329816017316</v>
      </c>
      <c r="I17" s="29">
        <f>(F17+H17)/2</f>
        <v>0.4941023196778711</v>
      </c>
      <c r="J17" s="31">
        <f>C$1-(I17*2*C$1)</f>
        <v>1.6985319327731077</v>
      </c>
      <c r="K17" s="27">
        <v>110</v>
      </c>
      <c r="L17" s="32">
        <f>K17+J17</f>
        <v>111.69853193277311</v>
      </c>
    </row>
    <row r="18" spans="5:12" ht="12.75">
      <c r="E18" s="1"/>
      <c r="F18" s="1"/>
      <c r="H18" s="1"/>
      <c r="I18" s="1"/>
      <c r="J18" s="5"/>
      <c r="L18" s="6"/>
    </row>
    <row r="19" spans="5:12" ht="12.75">
      <c r="E19" s="1"/>
      <c r="F19" s="1"/>
      <c r="H19" s="1"/>
      <c r="I19" s="1"/>
      <c r="J19" s="5"/>
      <c r="L19" s="6"/>
    </row>
  </sheetData>
  <sheetProtection/>
  <conditionalFormatting sqref="B4:B17">
    <cfRule type="cellIs" priority="12" dxfId="2" operator="greaterThan" stopIfTrue="1">
      <formula>C4</formula>
    </cfRule>
  </conditionalFormatting>
  <conditionalFormatting sqref="B4:B17">
    <cfRule type="cellIs" priority="10" dxfId="1" operator="equal" stopIfTrue="1">
      <formula>C4</formula>
    </cfRule>
    <cfRule type="cellIs" priority="11" dxfId="0" operator="lessThan" stopIfTrue="1">
      <formula>C4</formula>
    </cfRule>
  </conditionalFormatting>
  <conditionalFormatting sqref="B13 B15">
    <cfRule type="cellIs" priority="9" dxfId="2" operator="greaterThan" stopIfTrue="1">
      <formula>C13</formula>
    </cfRule>
  </conditionalFormatting>
  <conditionalFormatting sqref="B13 B15">
    <cfRule type="cellIs" priority="7" dxfId="1" operator="equal" stopIfTrue="1">
      <formula>C13</formula>
    </cfRule>
    <cfRule type="cellIs" priority="8" dxfId="0" operator="lessThan" stopIfTrue="1">
      <formula>C13</formula>
    </cfRule>
  </conditionalFormatting>
  <conditionalFormatting sqref="B16">
    <cfRule type="cellIs" priority="6" dxfId="2" operator="greaterThan" stopIfTrue="1">
      <formula>C16</formula>
    </cfRule>
  </conditionalFormatting>
  <conditionalFormatting sqref="B16">
    <cfRule type="cellIs" priority="4" dxfId="1" operator="equal" stopIfTrue="1">
      <formula>C16</formula>
    </cfRule>
    <cfRule type="cellIs" priority="5" dxfId="0" operator="lessThan" stopIfTrue="1">
      <formula>C16</formula>
    </cfRule>
  </conditionalFormatting>
  <conditionalFormatting sqref="B17">
    <cfRule type="cellIs" priority="3" dxfId="2" operator="greaterThan" stopIfTrue="1">
      <formula>C17</formula>
    </cfRule>
  </conditionalFormatting>
  <conditionalFormatting sqref="B17">
    <cfRule type="cellIs" priority="1" dxfId="1" operator="equal" stopIfTrue="1">
      <formula>C17</formula>
    </cfRule>
    <cfRule type="cellIs" priority="2" dxfId="0" operator="lessThan" stopIfTrue="1">
      <formula>C17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D27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1" width="9.421875" style="0" customWidth="1"/>
    <col min="2" max="2" width="16.28125" style="0" bestFit="1" customWidth="1"/>
    <col min="3" max="3" width="16.28125" style="0" customWidth="1"/>
    <col min="4" max="4" width="12.00390625" style="0" bestFit="1" customWidth="1"/>
    <col min="5" max="40" width="18.8515625" style="0" bestFit="1" customWidth="1"/>
    <col min="41" max="41" width="12.00390625" style="0" bestFit="1" customWidth="1"/>
  </cols>
  <sheetData>
    <row r="3" spans="1:4" ht="12.75">
      <c r="A3" s="7"/>
      <c r="B3" s="9" t="s">
        <v>0</v>
      </c>
      <c r="C3" s="22"/>
      <c r="D3" s="8"/>
    </row>
    <row r="4" spans="1:4" ht="12.75">
      <c r="A4" s="9" t="s">
        <v>64</v>
      </c>
      <c r="B4" s="7" t="s">
        <v>19</v>
      </c>
      <c r="C4" s="23" t="s">
        <v>20</v>
      </c>
      <c r="D4" s="11" t="s">
        <v>114</v>
      </c>
    </row>
    <row r="5" spans="1:4" ht="12.75">
      <c r="A5" s="7" t="s">
        <v>65</v>
      </c>
      <c r="B5" s="12">
        <v>0.59375</v>
      </c>
      <c r="C5" s="24">
        <v>0.59375</v>
      </c>
      <c r="D5" s="13">
        <v>1.1875</v>
      </c>
    </row>
    <row r="6" spans="1:4" ht="12.75">
      <c r="A6" s="10" t="s">
        <v>66</v>
      </c>
      <c r="B6" s="17">
        <v>0.5954861111111112</v>
      </c>
      <c r="C6" s="2">
        <v>0.59375</v>
      </c>
      <c r="D6" s="18">
        <v>1.1892361111111112</v>
      </c>
    </row>
    <row r="7" spans="1:4" ht="12.75">
      <c r="A7" s="10" t="s">
        <v>72</v>
      </c>
      <c r="B7" s="17">
        <v>0.5528935185185185</v>
      </c>
      <c r="C7" s="2">
        <v>0.6109375</v>
      </c>
      <c r="D7" s="18">
        <v>1.1638310185185186</v>
      </c>
    </row>
    <row r="8" spans="1:4" ht="12.75">
      <c r="A8" s="10" t="s">
        <v>73</v>
      </c>
      <c r="B8" s="17">
        <v>0.5528935185185185</v>
      </c>
      <c r="C8" s="2">
        <v>0.6109375</v>
      </c>
      <c r="D8" s="18">
        <v>1.1638310185185186</v>
      </c>
    </row>
    <row r="9" spans="1:4" ht="12.75">
      <c r="A9" s="10" t="s">
        <v>74</v>
      </c>
      <c r="B9" s="17">
        <v>0.5622395833333333</v>
      </c>
      <c r="C9" s="2">
        <v>0.604050925925926</v>
      </c>
      <c r="D9" s="18">
        <v>1.1662905092592593</v>
      </c>
    </row>
    <row r="10" spans="1:4" ht="12.75">
      <c r="A10" s="10" t="s">
        <v>75</v>
      </c>
      <c r="B10" s="17">
        <v>0.5588541666666667</v>
      </c>
      <c r="C10" s="2">
        <v>0.604050925925926</v>
      </c>
      <c r="D10" s="18">
        <v>1.1629050925925926</v>
      </c>
    </row>
    <row r="11" spans="1:4" ht="12.75">
      <c r="A11" s="10" t="s">
        <v>76</v>
      </c>
      <c r="B11" s="17">
        <v>0.5884201388888889</v>
      </c>
      <c r="C11" s="2">
        <v>0.6371006944444445</v>
      </c>
      <c r="D11" s="18">
        <v>1.2255208333333334</v>
      </c>
    </row>
    <row r="12" spans="1:4" ht="12.75">
      <c r="A12" s="10" t="s">
        <v>77</v>
      </c>
      <c r="B12" s="17">
        <v>0.5849878246753247</v>
      </c>
      <c r="C12" s="2">
        <v>0.6081654040404041</v>
      </c>
      <c r="D12" s="18">
        <v>1.1931532287157287</v>
      </c>
    </row>
    <row r="13" spans="1:4" ht="12.75">
      <c r="A13" s="10" t="s">
        <v>78</v>
      </c>
      <c r="B13" s="17">
        <v>0.5843345846861472</v>
      </c>
      <c r="C13" s="2">
        <v>0.6034314874939876</v>
      </c>
      <c r="D13" s="18">
        <v>1.1877660721801346</v>
      </c>
    </row>
    <row r="14" spans="1:4" ht="12.75">
      <c r="A14" s="10" t="s">
        <v>79</v>
      </c>
      <c r="B14" s="17">
        <v>0.5772788900913901</v>
      </c>
      <c r="C14" s="2">
        <v>0.6034314874939876</v>
      </c>
      <c r="D14" s="18">
        <v>1.1807103775853776</v>
      </c>
    </row>
    <row r="15" spans="1:4" ht="12.75">
      <c r="A15" s="10" t="s">
        <v>80</v>
      </c>
      <c r="B15" s="17">
        <v>0.5772788900913901</v>
      </c>
      <c r="C15" s="2">
        <v>0.606215084518656</v>
      </c>
      <c r="D15" s="18">
        <v>1.1834939746100461</v>
      </c>
    </row>
    <row r="16" spans="1:4" ht="12.75">
      <c r="A16" s="10" t="s">
        <v>81</v>
      </c>
      <c r="B16" s="17">
        <v>0.5836829455266954</v>
      </c>
      <c r="C16" s="2">
        <v>0.6106031295093796</v>
      </c>
      <c r="D16" s="18">
        <v>1.194286075036075</v>
      </c>
    </row>
    <row r="17" spans="1:4" ht="12.75">
      <c r="A17" s="10" t="s">
        <v>82</v>
      </c>
      <c r="B17" s="17">
        <v>0.5783481322969959</v>
      </c>
      <c r="C17" s="2">
        <v>0.6010916706750041</v>
      </c>
      <c r="D17" s="18">
        <v>1.179439802972</v>
      </c>
    </row>
    <row r="18" spans="1:4" ht="12.75">
      <c r="A18" s="10" t="s">
        <v>86</v>
      </c>
      <c r="B18" s="17">
        <v>0.5810691212722463</v>
      </c>
      <c r="C18" s="2">
        <v>0.6020825036075037</v>
      </c>
      <c r="D18" s="18">
        <v>1.18315162487975</v>
      </c>
    </row>
    <row r="19" spans="1:4" ht="12.75">
      <c r="A19" s="10" t="s">
        <v>108</v>
      </c>
      <c r="B19" s="17">
        <v>0.5810691212722463</v>
      </c>
      <c r="C19" s="2">
        <v>0.6020825036075037</v>
      </c>
      <c r="D19" s="18">
        <v>1.18315162487975</v>
      </c>
    </row>
    <row r="20" spans="1:4" ht="12.75">
      <c r="A20" s="10" t="s">
        <v>110</v>
      </c>
      <c r="B20" s="17">
        <v>0.5901375222000221</v>
      </c>
      <c r="C20" s="2">
        <v>0.6108893972189426</v>
      </c>
      <c r="D20" s="18">
        <v>1.2010269194189647</v>
      </c>
    </row>
    <row r="21" spans="1:4" ht="12.75">
      <c r="A21" s="10" t="s">
        <v>111</v>
      </c>
      <c r="B21" s="17">
        <v>0.5793419849000206</v>
      </c>
      <c r="C21" s="2">
        <v>0.5965652807840308</v>
      </c>
      <c r="D21" s="18">
        <v>1.1759072656840515</v>
      </c>
    </row>
    <row r="22" spans="1:4" ht="12.75">
      <c r="A22" s="10" t="s">
        <v>112</v>
      </c>
      <c r="B22" s="17">
        <v>0.5863191859066859</v>
      </c>
      <c r="C22" s="2">
        <v>0.5883679514929515</v>
      </c>
      <c r="D22" s="18">
        <v>1.1746871373996375</v>
      </c>
    </row>
    <row r="23" spans="1:4" ht="12.75">
      <c r="A23" s="10" t="s">
        <v>113</v>
      </c>
      <c r="B23" s="17">
        <v>0.5863191859066859</v>
      </c>
      <c r="C23" s="2">
        <v>0.5883679514929515</v>
      </c>
      <c r="D23" s="18">
        <v>1.1746871373996375</v>
      </c>
    </row>
    <row r="24" spans="1:4" ht="12.75">
      <c r="A24" s="10" t="s">
        <v>115</v>
      </c>
      <c r="B24" s="17">
        <v>0.585924236787518</v>
      </c>
      <c r="C24" s="2">
        <v>0.5877702406720264</v>
      </c>
      <c r="D24" s="18">
        <v>1.1736944774595446</v>
      </c>
    </row>
    <row r="25" spans="1:4" ht="12.75">
      <c r="A25" s="10" t="s">
        <v>116</v>
      </c>
      <c r="B25" s="17">
        <v>0.585924236787518</v>
      </c>
      <c r="C25" s="2">
        <v>0.5877702406720264</v>
      </c>
      <c r="D25" s="18">
        <v>1.1736944774595446</v>
      </c>
    </row>
    <row r="26" spans="1:4" ht="12.75">
      <c r="A26" s="10" t="s">
        <v>117</v>
      </c>
      <c r="B26" s="17">
        <v>0.5769286934470759</v>
      </c>
      <c r="C26" s="2">
        <v>0.5877702406720264</v>
      </c>
      <c r="D26" s="18">
        <v>1.1646989341191023</v>
      </c>
    </row>
    <row r="27" spans="1:4" ht="12.75">
      <c r="A27" s="14" t="s">
        <v>118</v>
      </c>
      <c r="B27" s="15">
        <v>0.5755437660333494</v>
      </c>
      <c r="C27" s="25">
        <v>0.5877702406720264</v>
      </c>
      <c r="D27" s="16">
        <v>1.163314006705376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Rickard Zetterberg</cp:lastModifiedBy>
  <cp:lastPrinted>2007-12-05T13:06:03Z</cp:lastPrinted>
  <dcterms:created xsi:type="dcterms:W3CDTF">2008-01-23T10:30:51Z</dcterms:created>
  <dcterms:modified xsi:type="dcterms:W3CDTF">2008-03-05T13:00:33Z</dcterms:modified>
  <cp:category/>
  <cp:version/>
  <cp:contentType/>
  <cp:contentStatus/>
</cp:coreProperties>
</file>